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110" activeTab="1"/>
  </bookViews>
  <sheets>
    <sheet name="пр1" sheetId="1" r:id="rId1"/>
    <sheet name="пр5" sheetId="2" r:id="rId2"/>
    <sheet name="Пр.8" sheetId="3" r:id="rId3"/>
  </sheets>
  <definedNames>
    <definedName name="_xlnm.Print_Area" localSheetId="0">'пр1'!$A$1:$C$41</definedName>
    <definedName name="_xlnm.Print_Area" localSheetId="1">'пр5'!$A$1:$D$30</definedName>
  </definedNames>
  <calcPr fullCalcOnLoad="1"/>
</workbook>
</file>

<file path=xl/sharedStrings.xml><?xml version="1.0" encoding="utf-8"?>
<sst xmlns="http://schemas.openxmlformats.org/spreadsheetml/2006/main" count="216" uniqueCount="170">
  <si>
    <t>образования «Натырбовское сельское поселение» «О бюджете муниципального</t>
  </si>
  <si>
    <t>Сумма, тыс.руб.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</si>
  <si>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</si>
  <si>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</si>
  <si>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</si>
  <si>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</si>
  <si>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04</t>
  </si>
  <si>
    <t>Национальная оборона</t>
  </si>
  <si>
    <t>Мобилизационная и вневойсковая подготовка</t>
  </si>
  <si>
    <t>03</t>
  </si>
  <si>
    <t>Жилищно-коммунальное хозяйство</t>
  </si>
  <si>
    <t>05</t>
  </si>
  <si>
    <t xml:space="preserve">Наименование </t>
  </si>
  <si>
    <t xml:space="preserve">Раздел </t>
  </si>
  <si>
    <t>Целевая статья</t>
  </si>
  <si>
    <t>Руководство и управление в сфере установленных функций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</si>
  <si>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</si>
  <si>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</si>
  <si>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</si>
  <si>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</si>
  <si>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Другие общегосударственные вопросы</t>
  </si>
  <si>
    <t>08</t>
  </si>
  <si>
    <t>Культура, кинематография и средства массовой информации</t>
  </si>
  <si>
    <t>Прочие мероприятия по благоустройству поселений</t>
  </si>
  <si>
    <t>13</t>
  </si>
  <si>
    <t xml:space="preserve">Приложение №1 к Решению Совета народных депутатов муниципального </t>
  </si>
  <si>
    <t xml:space="preserve">Приложение №2 к Решению Совета народных депутатов муниципального </t>
  </si>
  <si>
    <t xml:space="preserve">Код бюджетной        классификации РФ </t>
  </si>
  <si>
    <t>Наименование доходов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</si>
  <si>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</si>
  <si>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</si>
  <si>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</si>
  <si>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</si>
  <si>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 xml:space="preserve">Земельный налог </t>
  </si>
  <si>
    <t>ГОСУДАРСТВЕННАЯ ПОШЛИНА</t>
  </si>
  <si>
    <t xml:space="preserve">Государственная пошлина за совершение нотариальных действий </t>
  </si>
  <si>
    <t>Наименование показателя</t>
  </si>
  <si>
    <t>Код показателя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</si>
  <si>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</si>
  <si>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</si>
  <si>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</si>
  <si>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</si>
  <si>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</si>
  <si>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</si>
  <si>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</si>
  <si>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</si>
  <si>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</si>
  <si>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</si>
  <si>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</si>
  <si>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</si>
  <si>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</si>
  <si>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</si>
  <si>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</si>
  <si>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</si>
  <si>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                                образования «Натырбовское сельское поселение» «О бюджете муниципального</t>
  </si>
  <si>
    <t xml:space="preserve">                                     образования «Натырбовское сельское поселение»</t>
  </si>
  <si>
    <t>09</t>
  </si>
  <si>
    <t>Пенсионное обеспечение</t>
  </si>
  <si>
    <t>10</t>
  </si>
  <si>
    <t xml:space="preserve">Источники финансирования дефицита бюджета муниципального образования «Натырбовское сельское поселение» на 2016 год
</t>
  </si>
  <si>
    <t>Сумма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</si>
  <si>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</si>
  <si>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</si>
  <si>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</si>
  <si>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000 01 02 0000 00 0000 700</t>
  </si>
  <si>
    <t>Получение кредитов от кредитных организаций бюджетами  Российской Федерации в валюте Российской Федерации</t>
  </si>
  <si>
    <t>000 01 02 0000 10 0000 710</t>
  </si>
  <si>
    <t>Бюджетные кредиты от других бюджетов бюджетной системы Российской Федерации</t>
  </si>
  <si>
    <t>000 01 03 00 00 00 0000 000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</si>
  <si>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</si>
  <si>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</si>
  <si>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</si>
  <si>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</si>
  <si>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внутреннего, финансового диффицита в бюджет</t>
  </si>
  <si>
    <t>000 01 00 00 00 00 0000 000</t>
  </si>
  <si>
    <t xml:space="preserve">                                         образования «Натырбовское сельское поселение» на 2016год" </t>
  </si>
  <si>
    <t xml:space="preserve">                                         от  24 декабря 2015года  № 139</t>
  </si>
  <si>
    <t>Изменение остатков средств на счетах по учету средств бюджетов</t>
  </si>
  <si>
    <t>000 01 05 00 00 00 0000 000</t>
  </si>
  <si>
    <t xml:space="preserve">                                         Приложение №5 к Решению Совета народных депутатов муниципального </t>
  </si>
  <si>
    <t xml:space="preserve">Поступление доходов в бюджет администрации муниципального образования «Натырбовское сельское поселение» в 2016 году
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</si>
  <si>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</si>
  <si>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</si>
  <si>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</si>
  <si>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</si>
  <si>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</si>
  <si>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</si>
  <si>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</si>
  <si>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</si>
  <si>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</si>
  <si>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</si>
  <si>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</si>
  <si>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</si>
  <si>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</si>
  <si>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000 1 03 02240 01 0000 110</t>
  </si>
  <si>
    <t>доходы от уплаты акцизов на моторное масло для дизельных и карбюраторных (инжекторных) двигателей, зачисляемые в консолидированные бюджеты субъектов Российской Федерации</t>
  </si>
  <si>
    <t>000 1 03 02250 01 00000 110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</si>
  <si>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Российской Федерации</t>
  </si>
  <si>
    <t>000 1 03 02260 01 0000 110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</si>
  <si>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Российской Федерации</t>
  </si>
  <si>
    <t>000 1 05 00000 00 0000 000</t>
  </si>
  <si>
    <t>000 1 05 03010 01 0000 110</t>
  </si>
  <si>
    <t>000 1 06 00000 00 0000 000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</si>
  <si>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</si>
  <si>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</si>
  <si>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</si>
  <si>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</si>
  <si>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</si>
  <si>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</si>
  <si>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</si>
  <si>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</si>
  <si>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000 1 08 04000 01 0000 110</t>
  </si>
  <si>
    <t xml:space="preserve">000 2 00 00000 00 0000 000 </t>
  </si>
  <si>
    <t>Безвозмездные поступления:</t>
  </si>
  <si>
    <t>000 2020300000 0000 151</t>
  </si>
  <si>
    <t>Субвенции бюджетам субъектов Российской Федерации и муниципальных образований</t>
  </si>
  <si>
    <t>000 20203015 10 0000 151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</si>
  <si>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</si>
  <si>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000 20203024 10 0000 151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</si>
  <si>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</si>
  <si>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</si>
  <si>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</si>
  <si>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000 2 02 01001 10 0000 151</t>
  </si>
  <si>
    <t>Дотации бюджетам сельских поселений на выравнивание бюджетной обеспеченности</t>
  </si>
  <si>
    <t>000 2 02 01003 10 0000 151</t>
  </si>
  <si>
    <t>Дотации бюджетам сельских поселений на поддержку мер по обеспечению сбалансированности бюджетов</t>
  </si>
  <si>
    <t xml:space="preserve">Приложение №1  к Решению Совета народных депутатов муниципального </t>
  </si>
  <si>
    <t xml:space="preserve">образования «Натырбовское сельское поселение» на 2016 год  </t>
  </si>
  <si>
    <t xml:space="preserve"> образования «Натырбовское сельское поселение»</t>
  </si>
  <si>
    <t>000 1 11 10503 10 0000 120</t>
  </si>
  <si>
    <t>Доходы от использования имущества, находящегося в государственной муниципальной собственности</t>
  </si>
  <si>
    <t>000 2 03 05099 10 0000 180</t>
  </si>
  <si>
    <t>Безвозмездные поступления от государственных (муниципальных) органиций</t>
  </si>
  <si>
    <t>Ведомственная структура расходов бюджета муниципального  образования «Натырбовское сельское поселение» на 2016 год по разделам , подразделам, целевым статьям и видам расходов  классификации расходов бюджетов Российской Федерации</t>
  </si>
  <si>
    <t>код прямого получателя</t>
  </si>
  <si>
    <t xml:space="preserve">Подраздел 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</si>
  <si>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</si>
  <si>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</si>
  <si>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</si>
  <si>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</si>
  <si>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>6160Э00400</t>
  </si>
  <si>
    <t>200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</si>
  <si>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</si>
  <si>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</si>
  <si>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</si>
  <si>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</si>
  <si>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</si>
  <si>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</si>
  <si>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6100Э51180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</si>
  <si>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</si>
  <si>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</si>
  <si>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 xml:space="preserve">Прочие непрограммные расходы на содержание автомобильных дорог </t>
  </si>
  <si>
    <t>6630006000</t>
  </si>
  <si>
    <t>6630002000</t>
  </si>
  <si>
    <t>6630005000</t>
  </si>
  <si>
    <t>66100031000</t>
  </si>
  <si>
    <t>300</t>
  </si>
  <si>
    <t>Материальная помощь</t>
  </si>
  <si>
    <t>6640001000</t>
  </si>
  <si>
    <t>ВСЕГО РАСХОДОВ:</t>
  </si>
  <si>
    <t xml:space="preserve">                                                                                            Приложение №8  к Решению Совета народных депутатов муниципального </t>
  </si>
  <si>
    <t xml:space="preserve">                                                                                                      образования «Натырбовское сельское поселение» «О бюджете муниципального</t>
  </si>
  <si>
    <t xml:space="preserve">           от 24 декабря 2015 года  №139</t>
  </si>
  <si>
    <t xml:space="preserve">                                                                     образования «Натырбовское сельское поселение» на 2016 год  </t>
  </si>
  <si>
    <t>от 24 декабря  2015 года  № 139</t>
  </si>
  <si>
    <t xml:space="preserve">                                                                                                            Приложение №3 к Решению Совета народных депутатов муниципального </t>
  </si>
  <si>
    <t xml:space="preserve">                                                          образования «Натырбовское сельское поселение»</t>
  </si>
  <si>
    <t xml:space="preserve"> от   21  декабря 2016 г. №177</t>
  </si>
  <si>
    <t xml:space="preserve">                                      от   21  декабря 2016 г. №177</t>
  </si>
  <si>
    <t xml:space="preserve">            от   21  декабря 2016 г. №177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</si>
</sst>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0"/>
    </font>
    <font>
      <sz val="10"/>
      <name val="Arial Cyr"/>
      <family val="0"/>
    </font>
    <font>
      <b/>
      <i/>
      <sz val="11"/>
      <color indexed="8"/>
      <name val="Arial"/>
      <family val="2"/>
    </font>
    <font>
      <sz val="11"/>
      <name val="Times New Roman Cyr"/>
      <family val="0"/>
    </font>
    <font>
      <b/>
      <sz val="11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Alignment="1">
      <alignment horizontal="left" indent="12"/>
    </xf>
    <xf numFmtId="164" fontId="1" fillId="0" borderId="11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horizontal="right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indent="12"/>
    </xf>
    <xf numFmtId="0" fontId="0" fillId="0" borderId="0" xfId="0" applyAlignment="1">
      <alignment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49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left" vertical="top"/>
    </xf>
    <xf numFmtId="0" fontId="1" fillId="24" borderId="11" xfId="0" applyFont="1" applyFill="1" applyBorder="1" applyAlignment="1">
      <alignment horizontal="center"/>
    </xf>
    <xf numFmtId="164" fontId="1" fillId="24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49" fontId="0" fillId="24" borderId="11" xfId="0" applyNumberFormat="1" applyFill="1" applyBorder="1" applyAlignment="1">
      <alignment horizontal="left" vertical="top" wrapText="1"/>
    </xf>
    <xf numFmtId="0" fontId="0" fillId="24" borderId="11" xfId="0" applyFill="1" applyBorder="1" applyAlignment="1">
      <alignment horizontal="center"/>
    </xf>
    <xf numFmtId="164" fontId="0" fillId="24" borderId="11" xfId="0" applyNumberFormat="1" applyFont="1" applyFill="1" applyBorder="1" applyAlignment="1">
      <alignment horizontal="center" wrapText="1"/>
    </xf>
    <xf numFmtId="49" fontId="0" fillId="24" borderId="11" xfId="0" applyNumberFormat="1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left" vertical="top" wrapText="1"/>
    </xf>
    <xf numFmtId="0" fontId="0" fillId="24" borderId="11" xfId="0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27" fillId="0" borderId="12" xfId="0" applyFont="1" applyBorder="1" applyAlignment="1">
      <alignment vertical="top"/>
    </xf>
    <xf numFmtId="0" fontId="28" fillId="0" borderId="11" xfId="0" applyFont="1" applyBorder="1" applyAlignment="1">
      <alignment horizontal="left" vertical="top" wrapText="1"/>
    </xf>
    <xf numFmtId="164" fontId="28" fillId="0" borderId="13" xfId="0" applyNumberFormat="1" applyFont="1" applyBorder="1" applyAlignment="1">
      <alignment horizontal="right" wrapText="1"/>
    </xf>
    <xf numFmtId="0" fontId="27" fillId="0" borderId="0" xfId="0" applyFont="1" applyAlignment="1">
      <alignment/>
    </xf>
    <xf numFmtId="0" fontId="29" fillId="0" borderId="11" xfId="0" applyFont="1" applyBorder="1" applyAlignment="1">
      <alignment wrapText="1"/>
    </xf>
    <xf numFmtId="164" fontId="27" fillId="0" borderId="14" xfId="0" applyNumberFormat="1" applyFont="1" applyBorder="1" applyAlignment="1">
      <alignment vertical="top"/>
    </xf>
    <xf numFmtId="0" fontId="30" fillId="0" borderId="12" xfId="0" applyFont="1" applyBorder="1" applyAlignment="1">
      <alignment vertical="top"/>
    </xf>
    <xf numFmtId="0" fontId="31" fillId="0" borderId="11" xfId="0" applyFont="1" applyBorder="1" applyAlignment="1">
      <alignment wrapText="1"/>
    </xf>
    <xf numFmtId="164" fontId="30" fillId="0" borderId="14" xfId="0" applyNumberFormat="1" applyFont="1" applyBorder="1" applyAlignment="1">
      <alignment vertical="top"/>
    </xf>
    <xf numFmtId="0" fontId="1" fillId="0" borderId="11" xfId="0" applyFont="1" applyBorder="1" applyAlignment="1">
      <alignment horizontal="right" wrapText="1"/>
    </xf>
    <xf numFmtId="49" fontId="0" fillId="0" borderId="11" xfId="0" applyNumberFormat="1" applyFont="1" applyBorder="1" applyAlignment="1" applyProtection="1">
      <alignment horizontal="right" vertical="center" wrapText="1"/>
      <protection locked="0"/>
    </xf>
    <xf numFmtId="49" fontId="35" fillId="0" borderId="15" xfId="0" applyNumberFormat="1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right" wrapText="1"/>
    </xf>
    <xf numFmtId="49" fontId="35" fillId="0" borderId="16" xfId="0" applyNumberFormat="1" applyFont="1" applyFill="1" applyBorder="1" applyAlignment="1">
      <alignment horizontal="center" vertical="center" shrinkToFit="1"/>
    </xf>
    <xf numFmtId="0" fontId="31" fillId="0" borderId="17" xfId="0" applyFont="1" applyFill="1" applyBorder="1" applyAlignment="1">
      <alignment horizontal="left" vertical="center" wrapText="1"/>
    </xf>
    <xf numFmtId="49" fontId="34" fillId="24" borderId="11" xfId="0" applyNumberFormat="1" applyFont="1" applyFill="1" applyBorder="1" applyAlignment="1">
      <alignment horizontal="right" vertical="center" shrinkToFit="1"/>
    </xf>
    <xf numFmtId="0" fontId="34" fillId="24" borderId="11" xfId="0" applyFont="1" applyFill="1" applyBorder="1" applyAlignment="1">
      <alignment horizontal="left" vertical="center" wrapText="1"/>
    </xf>
    <xf numFmtId="49" fontId="35" fillId="24" borderId="11" xfId="0" applyNumberFormat="1" applyFont="1" applyFill="1" applyBorder="1" applyAlignment="1">
      <alignment horizontal="center" vertical="center" shrinkToFit="1"/>
    </xf>
    <xf numFmtId="0" fontId="31" fillId="24" borderId="11" xfId="0" applyFont="1" applyFill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right" wrapText="1"/>
    </xf>
    <xf numFmtId="49" fontId="0" fillId="0" borderId="18" xfId="0" applyNumberFormat="1" applyFont="1" applyBorder="1" applyAlignment="1" applyProtection="1">
      <alignment horizontal="right" vertical="center" wrapText="1"/>
      <protection locked="0"/>
    </xf>
    <xf numFmtId="49" fontId="0" fillId="24" borderId="19" xfId="0" applyNumberFormat="1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49" fontId="32" fillId="0" borderId="11" xfId="0" applyNumberFormat="1" applyFont="1" applyBorder="1" applyAlignment="1" applyProtection="1">
      <alignment horizontal="right" vertical="center"/>
      <protection locked="0"/>
    </xf>
    <xf numFmtId="0" fontId="33" fillId="0" borderId="11" xfId="0" applyFont="1" applyBorder="1" applyAlignment="1" applyProtection="1">
      <alignment vertical="center" wrapText="1"/>
      <protection locked="0"/>
    </xf>
    <xf numFmtId="49" fontId="34" fillId="0" borderId="11" xfId="0" applyNumberFormat="1" applyFont="1" applyFill="1" applyBorder="1" applyAlignment="1">
      <alignment horizontal="center" vertical="center" shrinkToFit="1"/>
    </xf>
    <xf numFmtId="0" fontId="34" fillId="0" borderId="11" xfId="0" applyFont="1" applyFill="1" applyBorder="1" applyAlignment="1">
      <alignment horizontal="left" vertical="center" wrapText="1"/>
    </xf>
    <xf numFmtId="49" fontId="29" fillId="24" borderId="11" xfId="0" applyNumberFormat="1" applyFont="1" applyFill="1" applyBorder="1" applyAlignment="1">
      <alignment horizontal="center" vertical="center" shrinkToFit="1"/>
    </xf>
    <xf numFmtId="0" fontId="29" fillId="24" borderId="11" xfId="0" applyFont="1" applyFill="1" applyBorder="1" applyAlignment="1">
      <alignment horizontal="left" vertical="center" wrapText="1"/>
    </xf>
    <xf numFmtId="164" fontId="36" fillId="0" borderId="11" xfId="0" applyNumberFormat="1" applyFont="1" applyBorder="1" applyAlignment="1">
      <alignment horizontal="right" wrapText="1"/>
    </xf>
    <xf numFmtId="0" fontId="36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30" fillId="0" borderId="21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64" fontId="6" fillId="0" borderId="11" xfId="0" applyNumberFormat="1" applyFont="1" applyBorder="1" applyAlignment="1">
      <alignment/>
    </xf>
    <xf numFmtId="0" fontId="0" fillId="0" borderId="22" xfId="0" applyBorder="1" applyAlignment="1">
      <alignment horizontal="left" vertical="top" wrapText="1"/>
    </xf>
    <xf numFmtId="49" fontId="0" fillId="0" borderId="2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7" fillId="2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37" fillId="24" borderId="11" xfId="0" applyNumberFormat="1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38" fillId="24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7" fillId="0" borderId="12" xfId="0" applyFont="1" applyBorder="1" applyAlignment="1">
      <alignment horizontal="left" wrapText="1"/>
    </xf>
    <xf numFmtId="49" fontId="38" fillId="0" borderId="1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12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41"/>
  <sheetViews>
    <sheetView view="pageBreakPreview" zoomScaleSheetLayoutView="100" zoomScalePageLayoutView="0" workbookViewId="0" topLeftCell="A1">
      <selection activeCell="B3" sqref="B3:D3"/>
    </sheetView>
  </sheetViews>
  <sheetFormatPr defaultColWidth="9.140625" defaultRowHeight="15"/>
  <cols>
    <col min="1" max="1" width="27.8515625" style="0" customWidth="1"/>
    <col min="2" max="2" width="43.28125" style="0" customWidth="1"/>
    <col min="3" max="3" width="24.57421875" style="0" customWidth="1"/>
    <col min="4" max="4" width="0.71875" style="0" customWidth="1"/>
  </cols>
  <sheetData>
    <row r="1" spans="2:4" ht="15">
      <c r="B1" s="125" t="s">
        <v>25</v>
      </c>
      <c r="C1" s="125"/>
      <c r="D1" s="125"/>
    </row>
    <row r="2" spans="2:4" ht="15">
      <c r="B2" s="125" t="s">
        <v>128</v>
      </c>
      <c r="C2" s="125"/>
      <c r="D2" s="125"/>
    </row>
    <row r="3" spans="2:4" ht="15">
      <c r="B3" s="126" t="s">
        <v>167</v>
      </c>
      <c r="C3" s="126"/>
      <c r="D3" s="126"/>
    </row>
    <row r="4" ht="13.5" customHeight="1"/>
    <row r="5" ht="15" customHeight="1"/>
    <row r="6" spans="2:3" ht="15">
      <c r="B6" s="127" t="s">
        <v>126</v>
      </c>
      <c r="C6" s="127"/>
    </row>
    <row r="7" spans="2:3" ht="15">
      <c r="B7" s="127" t="s">
        <v>0</v>
      </c>
      <c r="C7" s="127"/>
    </row>
    <row r="8" spans="2:3" ht="15">
      <c r="B8" s="127" t="s">
        <v>127</v>
      </c>
      <c r="C8" s="127"/>
    </row>
    <row r="9" spans="2:3" ht="15">
      <c r="B9" s="127" t="s">
        <v>164</v>
      </c>
      <c r="C9" s="127"/>
    </row>
    <row r="11" spans="1:5" ht="54" customHeight="1">
      <c r="A11" s="123" t="s">
        <v>80</v>
      </c>
      <c r="B11" s="123"/>
      <c r="C11" s="123"/>
      <c r="E11" s="9"/>
    </row>
    <row r="12" spans="1:3" ht="6.75" customHeight="1">
      <c r="A12" s="124"/>
      <c r="B12" s="124"/>
      <c r="C12" s="124"/>
    </row>
    <row r="13" spans="1:3" ht="30" customHeight="1">
      <c r="A13" s="18" t="s">
        <v>27</v>
      </c>
      <c r="B13" s="18" t="s">
        <v>28</v>
      </c>
      <c r="C13" s="35" t="s">
        <v>60</v>
      </c>
    </row>
    <row r="14" spans="1:3" s="27" customFormat="1" ht="15">
      <c r="A14" s="36" t="s">
        <v>81</v>
      </c>
      <c r="B14" s="37" t="s">
        <v>82</v>
      </c>
      <c r="C14" s="38">
        <f>SUM(C16+C18+C24+C26+C28+C31+C33+C34)</f>
        <v>7828.799999999999</v>
      </c>
    </row>
    <row r="15" spans="1:3" s="27" customFormat="1" ht="15">
      <c r="A15" s="36" t="s">
        <v>83</v>
      </c>
      <c r="B15" s="37" t="s">
        <v>84</v>
      </c>
      <c r="C15" s="38">
        <f>SUM(C14-C34)</f>
        <v>6615.4</v>
      </c>
    </row>
    <row r="16" spans="1:3" s="27" customFormat="1" ht="15">
      <c r="A16" s="36" t="s">
        <v>85</v>
      </c>
      <c r="B16" s="37" t="s">
        <v>86</v>
      </c>
      <c r="C16" s="39">
        <f>SUM(C17)</f>
        <v>491.8</v>
      </c>
    </row>
    <row r="17" spans="1:3" ht="15">
      <c r="A17" s="12" t="s">
        <v>87</v>
      </c>
      <c r="B17" s="13" t="s">
        <v>29</v>
      </c>
      <c r="C17" s="40">
        <v>491.8</v>
      </c>
    </row>
    <row r="18" spans="1:3" ht="30">
      <c r="A18" s="41" t="s">
        <v>88</v>
      </c>
      <c r="B18" s="42" t="s">
        <v>89</v>
      </c>
      <c r="C18" s="43">
        <f>SUM(C19)</f>
        <v>3232.5</v>
      </c>
    </row>
    <row r="19" spans="1:3" s="44" customFormat="1" ht="38.25">
      <c r="A19" s="41" t="s">
        <v>90</v>
      </c>
      <c r="B19" s="45" t="s">
        <v>91</v>
      </c>
      <c r="C19" s="46">
        <f>SUM(C20:C23)</f>
        <v>3232.5</v>
      </c>
    </row>
    <row r="20" spans="1:3" s="44" customFormat="1" ht="38.25">
      <c r="A20" s="47" t="s">
        <v>92</v>
      </c>
      <c r="B20" s="48" t="s">
        <v>93</v>
      </c>
      <c r="C20" s="49">
        <v>1095.3</v>
      </c>
    </row>
    <row r="21" spans="1:3" s="44" customFormat="1" ht="51.75" customHeight="1">
      <c r="A21" s="47" t="s">
        <v>94</v>
      </c>
      <c r="B21" s="48" t="s">
        <v>95</v>
      </c>
      <c r="C21" s="49">
        <v>21.3</v>
      </c>
    </row>
    <row r="22" spans="1:3" s="44" customFormat="1" ht="51">
      <c r="A22" s="47" t="s">
        <v>96</v>
      </c>
      <c r="B22" s="48" t="s">
        <v>97</v>
      </c>
      <c r="C22" s="49">
        <v>2170</v>
      </c>
    </row>
    <row r="23" spans="1:3" s="44" customFormat="1" ht="51">
      <c r="A23" s="47" t="s">
        <v>98</v>
      </c>
      <c r="B23" s="48" t="s">
        <v>99</v>
      </c>
      <c r="C23" s="49">
        <v>-54.1</v>
      </c>
    </row>
    <row r="24" spans="1:3" s="27" customFormat="1" ht="15">
      <c r="A24" s="36" t="s">
        <v>100</v>
      </c>
      <c r="B24" s="37" t="s">
        <v>30</v>
      </c>
      <c r="C24" s="38">
        <f>SUM(C25)</f>
        <v>329.6</v>
      </c>
    </row>
    <row r="25" spans="1:3" ht="15">
      <c r="A25" s="12" t="s">
        <v>101</v>
      </c>
      <c r="B25" s="13" t="s">
        <v>31</v>
      </c>
      <c r="C25" s="6">
        <v>329.6</v>
      </c>
    </row>
    <row r="26" spans="1:3" s="27" customFormat="1" ht="15">
      <c r="A26" s="36" t="s">
        <v>102</v>
      </c>
      <c r="B26" s="37" t="s">
        <v>32</v>
      </c>
      <c r="C26" s="38">
        <f>SUM(C27)</f>
        <v>199.4</v>
      </c>
    </row>
    <row r="27" spans="1:3" ht="75">
      <c r="A27" s="12" t="s">
        <v>103</v>
      </c>
      <c r="B27" s="14" t="s">
        <v>104</v>
      </c>
      <c r="C27" s="6">
        <v>199.4</v>
      </c>
    </row>
    <row r="28" spans="1:3" s="1" customFormat="1" ht="15">
      <c r="A28" s="10" t="s">
        <v>105</v>
      </c>
      <c r="B28" s="11" t="s">
        <v>33</v>
      </c>
      <c r="C28" s="50">
        <f>SUM(C29:C30)</f>
        <v>2284.7</v>
      </c>
    </row>
    <row r="29" spans="1:3" ht="48" customHeight="1">
      <c r="A29" s="62" t="s">
        <v>106</v>
      </c>
      <c r="B29" s="63" t="s">
        <v>107</v>
      </c>
      <c r="C29" s="64">
        <v>38.1</v>
      </c>
    </row>
    <row r="30" spans="1:3" ht="60">
      <c r="A30" s="51" t="s">
        <v>108</v>
      </c>
      <c r="B30" s="65" t="s">
        <v>109</v>
      </c>
      <c r="C30" s="40">
        <v>2246.6</v>
      </c>
    </row>
    <row r="31" spans="1:3" ht="15">
      <c r="A31" s="36" t="s">
        <v>110</v>
      </c>
      <c r="B31" s="37" t="s">
        <v>34</v>
      </c>
      <c r="C31" s="38">
        <f>SUM(C32)</f>
        <v>17.4</v>
      </c>
    </row>
    <row r="32" spans="1:3" ht="30">
      <c r="A32" s="12" t="s">
        <v>111</v>
      </c>
      <c r="B32" s="14" t="s">
        <v>35</v>
      </c>
      <c r="C32" s="6">
        <v>17.4</v>
      </c>
    </row>
    <row r="33" spans="1:3" ht="45">
      <c r="A33" s="66" t="s">
        <v>129</v>
      </c>
      <c r="B33" s="67" t="s">
        <v>130</v>
      </c>
      <c r="C33" s="6">
        <v>60</v>
      </c>
    </row>
    <row r="34" spans="1:3" ht="18">
      <c r="A34" s="68" t="s">
        <v>112</v>
      </c>
      <c r="B34" s="69" t="s">
        <v>113</v>
      </c>
      <c r="C34" s="5">
        <f>SUM(C35+C38+C41)</f>
        <v>1213.4</v>
      </c>
    </row>
    <row r="35" spans="1:3" ht="38.25">
      <c r="A35" s="70" t="s">
        <v>114</v>
      </c>
      <c r="B35" s="71" t="s">
        <v>115</v>
      </c>
      <c r="C35" s="5">
        <f>SUM(C36:C37)</f>
        <v>191.89999999999998</v>
      </c>
    </row>
    <row r="36" spans="1:3" ht="49.5" customHeight="1">
      <c r="A36" s="52" t="s">
        <v>116</v>
      </c>
      <c r="B36" s="53" t="s">
        <v>117</v>
      </c>
      <c r="C36" s="54">
        <v>153.1</v>
      </c>
    </row>
    <row r="37" spans="1:3" ht="40.5" customHeight="1" thickBot="1">
      <c r="A37" s="55" t="s">
        <v>118</v>
      </c>
      <c r="B37" s="56" t="s">
        <v>119</v>
      </c>
      <c r="C37" s="54">
        <v>38.8</v>
      </c>
    </row>
    <row r="38" spans="1:3" ht="40.5" customHeight="1">
      <c r="A38" s="57" t="s">
        <v>120</v>
      </c>
      <c r="B38" s="58" t="s">
        <v>121</v>
      </c>
      <c r="C38" s="38">
        <f>SUM(C39:C40)</f>
        <v>991.5</v>
      </c>
    </row>
    <row r="39" spans="1:3" ht="32.25" customHeight="1">
      <c r="A39" s="59" t="s">
        <v>122</v>
      </c>
      <c r="B39" s="60" t="s">
        <v>123</v>
      </c>
      <c r="C39" s="61">
        <v>966.5</v>
      </c>
    </row>
    <row r="40" spans="1:3" ht="41.25" customHeight="1">
      <c r="A40" s="59" t="s">
        <v>124</v>
      </c>
      <c r="B40" s="60" t="s">
        <v>125</v>
      </c>
      <c r="C40" s="61">
        <v>25</v>
      </c>
    </row>
    <row r="41" spans="1:3" s="75" customFormat="1" ht="44.25" customHeight="1">
      <c r="A41" s="72" t="s">
        <v>131</v>
      </c>
      <c r="B41" s="73" t="s">
        <v>132</v>
      </c>
      <c r="C41" s="74">
        <v>30</v>
      </c>
    </row>
  </sheetData>
  <sheetProtection/>
  <mergeCells count="8">
    <mergeCell ref="A11:C12"/>
    <mergeCell ref="B1:D1"/>
    <mergeCell ref="B2:D2"/>
    <mergeCell ref="B3:D3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H30"/>
  <sheetViews>
    <sheetView tabSelected="1" view="pageBreakPreview" zoomScaleSheetLayoutView="100" zoomScalePageLayoutView="0" workbookViewId="0" topLeftCell="A1">
      <selection activeCell="B9" sqref="B9:H9"/>
    </sheetView>
  </sheetViews>
  <sheetFormatPr defaultColWidth="9.140625" defaultRowHeight="15"/>
  <cols>
    <col min="1" max="1" width="0.9921875" style="0" customWidth="1"/>
    <col min="2" max="2" width="38.7109375" style="0" customWidth="1"/>
    <col min="3" max="3" width="27.8515625" style="0" customWidth="1"/>
    <col min="4" max="4" width="17.57421875" style="0" customWidth="1"/>
    <col min="5" max="5" width="0.71875" style="0" customWidth="1"/>
  </cols>
  <sheetData>
    <row r="1" ht="4.5" customHeight="1"/>
    <row r="2" spans="2:4" ht="15.75" customHeight="1">
      <c r="B2" s="129" t="s">
        <v>26</v>
      </c>
      <c r="C2" s="129"/>
      <c r="D2" s="129"/>
    </row>
    <row r="3" spans="2:4" ht="15" customHeight="1">
      <c r="B3" s="125" t="s">
        <v>55</v>
      </c>
      <c r="C3" s="125"/>
      <c r="D3" s="125"/>
    </row>
    <row r="4" spans="2:4" ht="15" customHeight="1">
      <c r="B4" s="125" t="s">
        <v>168</v>
      </c>
      <c r="C4" s="125"/>
      <c r="D4" s="125"/>
    </row>
    <row r="5" spans="2:4" ht="15" customHeight="1">
      <c r="B5" s="16"/>
      <c r="C5" s="16"/>
      <c r="D5" s="16"/>
    </row>
    <row r="6" spans="2:8" s="15" customFormat="1" ht="15">
      <c r="B6" s="130" t="s">
        <v>79</v>
      </c>
      <c r="C6" s="130"/>
      <c r="D6" s="130"/>
      <c r="E6" s="130"/>
      <c r="F6" s="130"/>
      <c r="G6" s="130"/>
      <c r="H6" s="130"/>
    </row>
    <row r="7" spans="2:8" s="15" customFormat="1" ht="15">
      <c r="B7" s="130" t="s">
        <v>54</v>
      </c>
      <c r="C7" s="130"/>
      <c r="D7" s="130"/>
      <c r="E7" s="130"/>
      <c r="F7" s="130"/>
      <c r="G7" s="130"/>
      <c r="H7" s="130"/>
    </row>
    <row r="8" spans="2:8" s="15" customFormat="1" ht="15">
      <c r="B8" s="130" t="s">
        <v>75</v>
      </c>
      <c r="C8" s="130"/>
      <c r="D8" s="130"/>
      <c r="E8" s="130"/>
      <c r="F8" s="130"/>
      <c r="G8" s="130"/>
      <c r="H8" s="130"/>
    </row>
    <row r="9" spans="2:8" s="15" customFormat="1" ht="15">
      <c r="B9" s="130" t="s">
        <v>76</v>
      </c>
      <c r="C9" s="130"/>
      <c r="D9" s="130"/>
      <c r="E9" s="130"/>
      <c r="F9" s="130"/>
      <c r="G9" s="130"/>
      <c r="H9" s="130"/>
    </row>
    <row r="11" spans="2:4" ht="9.75" customHeight="1">
      <c r="B11" s="2"/>
      <c r="C11" s="2"/>
      <c r="D11" s="3"/>
    </row>
    <row r="12" spans="2:4" ht="39" customHeight="1">
      <c r="B12" s="128" t="s">
        <v>59</v>
      </c>
      <c r="C12" s="128"/>
      <c r="D12" s="128"/>
    </row>
    <row r="13" spans="2:4" ht="9.75" customHeight="1">
      <c r="B13" s="17"/>
      <c r="C13" s="17"/>
      <c r="D13" s="3"/>
    </row>
    <row r="14" spans="2:4" ht="23.25" customHeight="1">
      <c r="B14" s="18" t="s">
        <v>36</v>
      </c>
      <c r="C14" s="18" t="s">
        <v>37</v>
      </c>
      <c r="D14" s="18" t="s">
        <v>60</v>
      </c>
    </row>
    <row r="15" spans="2:4" ht="29.25" customHeight="1">
      <c r="B15" s="19" t="s">
        <v>61</v>
      </c>
      <c r="C15" s="18" t="s">
        <v>62</v>
      </c>
      <c r="D15" s="18">
        <v>661.5</v>
      </c>
    </row>
    <row r="16" spans="2:4" ht="47.25" customHeight="1">
      <c r="B16" s="20" t="s">
        <v>63</v>
      </c>
      <c r="C16" s="21" t="s">
        <v>64</v>
      </c>
      <c r="D16" s="21">
        <v>661.5</v>
      </c>
    </row>
    <row r="17" spans="2:4" ht="62.25" customHeight="1">
      <c r="B17" s="20" t="s">
        <v>65</v>
      </c>
      <c r="C17" s="21" t="s">
        <v>66</v>
      </c>
      <c r="D17" s="21">
        <v>661.5</v>
      </c>
    </row>
    <row r="18" spans="2:4" ht="46.5" customHeight="1">
      <c r="B18" s="19" t="s">
        <v>67</v>
      </c>
      <c r="C18" s="18" t="s">
        <v>68</v>
      </c>
      <c r="D18" s="22">
        <v>0</v>
      </c>
    </row>
    <row r="19" spans="2:4" ht="62.25" customHeight="1">
      <c r="B19" s="20" t="s">
        <v>69</v>
      </c>
      <c r="C19" s="21" t="s">
        <v>70</v>
      </c>
      <c r="D19" s="23">
        <v>0</v>
      </c>
    </row>
    <row r="20" spans="2:4" ht="60" customHeight="1">
      <c r="B20" s="20" t="s">
        <v>71</v>
      </c>
      <c r="C20" s="21" t="s">
        <v>72</v>
      </c>
      <c r="D20" s="23">
        <v>0</v>
      </c>
    </row>
    <row r="21" spans="2:4" ht="39.75" customHeight="1">
      <c r="B21" s="20" t="s">
        <v>77</v>
      </c>
      <c r="C21" s="21" t="s">
        <v>78</v>
      </c>
      <c r="D21" s="23">
        <v>1321.2</v>
      </c>
    </row>
    <row r="22" spans="2:4" s="27" customFormat="1" ht="15">
      <c r="B22" s="24" t="s">
        <v>38</v>
      </c>
      <c r="C22" s="25" t="s">
        <v>39</v>
      </c>
      <c r="D22" s="26">
        <f>SUM(D25)</f>
        <v>-9811.5</v>
      </c>
    </row>
    <row r="23" spans="2:4" ht="30">
      <c r="B23" s="28" t="s">
        <v>40</v>
      </c>
      <c r="C23" s="29" t="s">
        <v>41</v>
      </c>
      <c r="D23" s="30">
        <f>SUM(D24)</f>
        <v>-9811.5</v>
      </c>
    </row>
    <row r="24" spans="2:4" s="27" customFormat="1" ht="30">
      <c r="B24" s="31" t="s">
        <v>42</v>
      </c>
      <c r="C24" s="29" t="s">
        <v>43</v>
      </c>
      <c r="D24" s="30">
        <f>SUM(D25)</f>
        <v>-9811.5</v>
      </c>
    </row>
    <row r="25" spans="2:4" ht="30">
      <c r="B25" s="28" t="s">
        <v>44</v>
      </c>
      <c r="C25" s="29" t="s">
        <v>45</v>
      </c>
      <c r="D25" s="30">
        <v>-9811.5</v>
      </c>
    </row>
    <row r="26" spans="2:4" s="27" customFormat="1" ht="15" customHeight="1">
      <c r="B26" s="32" t="s">
        <v>46</v>
      </c>
      <c r="C26" s="25" t="s">
        <v>47</v>
      </c>
      <c r="D26" s="26">
        <f>SUM(D27)</f>
        <v>9811.5</v>
      </c>
    </row>
    <row r="27" spans="2:4" ht="30">
      <c r="B27" s="28" t="s">
        <v>48</v>
      </c>
      <c r="C27" s="29" t="s">
        <v>49</v>
      </c>
      <c r="D27" s="30">
        <f>SUM(D29)</f>
        <v>9811.5</v>
      </c>
    </row>
    <row r="28" spans="2:4" ht="30">
      <c r="B28" s="28" t="s">
        <v>50</v>
      </c>
      <c r="C28" s="29" t="s">
        <v>51</v>
      </c>
      <c r="D28" s="30">
        <f>SUM(D29)</f>
        <v>9811.5</v>
      </c>
    </row>
    <row r="29" spans="2:4" s="27" customFormat="1" ht="30" customHeight="1">
      <c r="B29" s="31" t="s">
        <v>52</v>
      </c>
      <c r="C29" s="33" t="s">
        <v>53</v>
      </c>
      <c r="D29" s="30">
        <v>9811.5</v>
      </c>
    </row>
    <row r="30" spans="2:4" s="27" customFormat="1" ht="31.5" customHeight="1">
      <c r="B30" s="32" t="s">
        <v>73</v>
      </c>
      <c r="C30" s="34" t="s">
        <v>74</v>
      </c>
      <c r="D30" s="26">
        <v>1982.7</v>
      </c>
    </row>
  </sheetData>
  <sheetProtection/>
  <mergeCells count="8">
    <mergeCell ref="B12:D12"/>
    <mergeCell ref="B2:D2"/>
    <mergeCell ref="B3:D3"/>
    <mergeCell ref="B4:D4"/>
    <mergeCell ref="B6:H6"/>
    <mergeCell ref="B7:H7"/>
    <mergeCell ref="B8:H8"/>
    <mergeCell ref="B9:H9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H58"/>
  <sheetViews>
    <sheetView view="pageBreakPreview" zoomScaleSheetLayoutView="100" zoomScalePageLayoutView="0" workbookViewId="0" topLeftCell="A1">
      <selection activeCell="A3" sqref="A3:H3"/>
    </sheetView>
  </sheetViews>
  <sheetFormatPr defaultColWidth="9.140625" defaultRowHeight="15"/>
  <cols>
    <col min="1" max="1" width="0.71875" style="0" customWidth="1"/>
    <col min="2" max="2" width="53.8515625" style="0" customWidth="1"/>
    <col min="3" max="3" width="7.00390625" style="0" customWidth="1"/>
    <col min="4" max="5" width="10.57421875" style="0" customWidth="1"/>
    <col min="6" max="6" width="14.00390625" style="0" customWidth="1"/>
    <col min="7" max="7" width="10.57421875" style="0" customWidth="1"/>
    <col min="8" max="8" width="10.57421875" style="7" customWidth="1"/>
    <col min="9" max="9" width="0.42578125" style="0" customWidth="1"/>
  </cols>
  <sheetData>
    <row r="1" spans="1:8" s="122" customFormat="1" ht="15">
      <c r="A1" s="122" t="s">
        <v>26</v>
      </c>
      <c r="B1" s="133" t="s">
        <v>165</v>
      </c>
      <c r="C1" s="133"/>
      <c r="D1" s="133"/>
      <c r="E1" s="133"/>
      <c r="F1" s="133"/>
      <c r="G1" s="133"/>
      <c r="H1" s="133"/>
    </row>
    <row r="2" spans="2:8" ht="15">
      <c r="B2" s="133" t="s">
        <v>166</v>
      </c>
      <c r="C2" s="133"/>
      <c r="D2" s="133"/>
      <c r="E2" s="133"/>
      <c r="F2" s="133"/>
      <c r="G2" s="133"/>
      <c r="H2" s="133"/>
    </row>
    <row r="3" spans="1:8" ht="15">
      <c r="A3" s="133" t="s">
        <v>169</v>
      </c>
      <c r="B3" s="133"/>
      <c r="C3" s="133"/>
      <c r="D3" s="133"/>
      <c r="E3" s="133"/>
      <c r="F3" s="133"/>
      <c r="G3" s="133"/>
      <c r="H3" s="133"/>
    </row>
    <row r="4" spans="2:8" ht="15">
      <c r="B4" s="133"/>
      <c r="C4" s="133"/>
      <c r="D4" s="133"/>
      <c r="E4" s="133"/>
      <c r="F4" s="133"/>
      <c r="G4" s="133"/>
      <c r="H4" s="133"/>
    </row>
    <row r="5" spans="2:8" ht="15">
      <c r="B5" s="132" t="s">
        <v>160</v>
      </c>
      <c r="C5" s="132"/>
      <c r="D5" s="132"/>
      <c r="E5" s="132"/>
      <c r="F5" s="132"/>
      <c r="G5" s="132"/>
      <c r="H5" s="132"/>
    </row>
    <row r="6" spans="2:8" ht="15">
      <c r="B6" s="132" t="s">
        <v>161</v>
      </c>
      <c r="C6" s="132"/>
      <c r="D6" s="132"/>
      <c r="E6" s="132"/>
      <c r="F6" s="132"/>
      <c r="G6" s="132"/>
      <c r="H6" s="132"/>
    </row>
    <row r="7" spans="2:8" ht="15">
      <c r="B7" s="132" t="s">
        <v>163</v>
      </c>
      <c r="C7" s="132"/>
      <c r="D7" s="132"/>
      <c r="E7" s="132"/>
      <c r="F7" s="132"/>
      <c r="G7" s="132"/>
      <c r="H7" s="132"/>
    </row>
    <row r="8" spans="2:8" ht="15">
      <c r="B8" s="132" t="s">
        <v>162</v>
      </c>
      <c r="C8" s="132"/>
      <c r="D8" s="132"/>
      <c r="E8" s="132"/>
      <c r="F8" s="132"/>
      <c r="G8" s="132"/>
      <c r="H8" s="132"/>
    </row>
    <row r="9" spans="2:8" ht="12.75" customHeight="1">
      <c r="B9" s="4"/>
      <c r="C9" s="4"/>
      <c r="D9" s="4"/>
      <c r="E9" s="4"/>
      <c r="F9" s="4"/>
      <c r="G9" s="4"/>
      <c r="H9" s="8"/>
    </row>
    <row r="10" spans="2:8" ht="57" customHeight="1">
      <c r="B10" s="131" t="s">
        <v>133</v>
      </c>
      <c r="C10" s="131"/>
      <c r="D10" s="131"/>
      <c r="E10" s="131"/>
      <c r="F10" s="131"/>
      <c r="G10" s="131"/>
      <c r="H10" s="131"/>
    </row>
    <row r="12" spans="2:8" s="76" customFormat="1" ht="75">
      <c r="B12" s="77" t="s">
        <v>12</v>
      </c>
      <c r="C12" s="35" t="s">
        <v>134</v>
      </c>
      <c r="D12" s="78" t="s">
        <v>13</v>
      </c>
      <c r="E12" s="78" t="s">
        <v>135</v>
      </c>
      <c r="F12" s="35" t="s">
        <v>14</v>
      </c>
      <c r="G12" s="35" t="s">
        <v>136</v>
      </c>
      <c r="H12" s="79" t="s">
        <v>1</v>
      </c>
    </row>
    <row r="13" spans="2:8" ht="36.75" customHeight="1">
      <c r="B13" s="80" t="s">
        <v>137</v>
      </c>
      <c r="C13" s="81">
        <v>751</v>
      </c>
      <c r="D13" s="82"/>
      <c r="E13" s="83"/>
      <c r="F13" s="83"/>
      <c r="G13" s="83"/>
      <c r="H13" s="84"/>
    </row>
    <row r="14" spans="2:8" ht="16.5" customHeight="1">
      <c r="B14" s="80" t="s">
        <v>2</v>
      </c>
      <c r="C14" s="81">
        <v>751</v>
      </c>
      <c r="D14" s="82" t="s">
        <v>3</v>
      </c>
      <c r="E14" s="83"/>
      <c r="F14" s="83"/>
      <c r="G14" s="83"/>
      <c r="H14" s="84">
        <f>SUM(H15:H18)</f>
        <v>3181.6000000000004</v>
      </c>
    </row>
    <row r="15" spans="2:8" ht="45">
      <c r="B15" s="85" t="s">
        <v>4</v>
      </c>
      <c r="C15" s="81">
        <v>751</v>
      </c>
      <c r="D15" s="86" t="s">
        <v>3</v>
      </c>
      <c r="E15" s="87" t="s">
        <v>5</v>
      </c>
      <c r="F15" s="88" t="s">
        <v>138</v>
      </c>
      <c r="G15" s="89" t="s">
        <v>139</v>
      </c>
      <c r="H15" s="90">
        <v>624.2</v>
      </c>
    </row>
    <row r="16" spans="2:8" ht="61.5" customHeight="1">
      <c r="B16" s="91" t="s">
        <v>17</v>
      </c>
      <c r="C16" s="81">
        <v>751</v>
      </c>
      <c r="D16" s="92" t="s">
        <v>3</v>
      </c>
      <c r="E16" s="93" t="s">
        <v>6</v>
      </c>
      <c r="F16" s="94" t="s">
        <v>140</v>
      </c>
      <c r="G16" s="93" t="s">
        <v>139</v>
      </c>
      <c r="H16" s="90">
        <v>2170.4</v>
      </c>
    </row>
    <row r="17" spans="2:8" ht="30">
      <c r="B17" s="95" t="s">
        <v>15</v>
      </c>
      <c r="C17" s="81">
        <v>751</v>
      </c>
      <c r="D17" s="96" t="s">
        <v>3</v>
      </c>
      <c r="E17" s="89" t="s">
        <v>6</v>
      </c>
      <c r="F17" s="94" t="s">
        <v>140</v>
      </c>
      <c r="G17" s="89" t="s">
        <v>141</v>
      </c>
      <c r="H17" s="90">
        <v>376.2</v>
      </c>
    </row>
    <row r="18" spans="2:8" ht="30">
      <c r="B18" s="91" t="s">
        <v>16</v>
      </c>
      <c r="C18" s="81">
        <v>751</v>
      </c>
      <c r="D18" s="92" t="s">
        <v>3</v>
      </c>
      <c r="E18" s="93" t="s">
        <v>6</v>
      </c>
      <c r="F18" s="94" t="s">
        <v>140</v>
      </c>
      <c r="G18" s="93" t="s">
        <v>142</v>
      </c>
      <c r="H18" s="90">
        <v>10.8</v>
      </c>
    </row>
    <row r="19" spans="2:8" s="27" customFormat="1" ht="15.75">
      <c r="B19" s="98" t="s">
        <v>20</v>
      </c>
      <c r="C19" s="99">
        <v>751</v>
      </c>
      <c r="D19" s="100" t="s">
        <v>3</v>
      </c>
      <c r="E19" s="100" t="s">
        <v>24</v>
      </c>
      <c r="F19" s="100" t="s">
        <v>143</v>
      </c>
      <c r="G19" s="100" t="s">
        <v>141</v>
      </c>
      <c r="H19" s="84">
        <f>SUM(H20:H21)</f>
        <v>405.8</v>
      </c>
    </row>
    <row r="20" spans="2:8" ht="30">
      <c r="B20" s="95" t="s">
        <v>144</v>
      </c>
      <c r="C20" s="81">
        <v>751</v>
      </c>
      <c r="D20" s="96" t="s">
        <v>3</v>
      </c>
      <c r="E20" s="96" t="s">
        <v>24</v>
      </c>
      <c r="F20" s="101" t="s">
        <v>145</v>
      </c>
      <c r="G20" s="96" t="s">
        <v>141</v>
      </c>
      <c r="H20" s="90">
        <v>367</v>
      </c>
    </row>
    <row r="21" spans="2:8" ht="15.75">
      <c r="B21" s="95" t="s">
        <v>146</v>
      </c>
      <c r="C21" s="81">
        <v>751</v>
      </c>
      <c r="D21" s="96" t="s">
        <v>3</v>
      </c>
      <c r="E21" s="96" t="s">
        <v>24</v>
      </c>
      <c r="F21" s="102" t="s">
        <v>147</v>
      </c>
      <c r="G21" s="96" t="s">
        <v>141</v>
      </c>
      <c r="H21" s="90">
        <v>38.8</v>
      </c>
    </row>
    <row r="22" spans="2:8" s="27" customFormat="1" ht="15.75">
      <c r="B22" s="103" t="s">
        <v>7</v>
      </c>
      <c r="C22" s="99">
        <v>751</v>
      </c>
      <c r="D22" s="104" t="s">
        <v>5</v>
      </c>
      <c r="E22" s="105" t="s">
        <v>9</v>
      </c>
      <c r="F22" s="106" t="s">
        <v>148</v>
      </c>
      <c r="G22" s="107"/>
      <c r="H22" s="84">
        <f>SUM(H23:H24)</f>
        <v>153.1</v>
      </c>
    </row>
    <row r="23" spans="2:8" ht="15.75">
      <c r="B23" s="95" t="s">
        <v>8</v>
      </c>
      <c r="C23" s="81">
        <v>751</v>
      </c>
      <c r="D23" s="86" t="s">
        <v>5</v>
      </c>
      <c r="E23" s="87" t="s">
        <v>9</v>
      </c>
      <c r="F23" s="101" t="s">
        <v>148</v>
      </c>
      <c r="G23" s="89" t="s">
        <v>139</v>
      </c>
      <c r="H23" s="90">
        <v>134.4</v>
      </c>
    </row>
    <row r="24" spans="2:8" ht="33.75" customHeight="1">
      <c r="B24" s="91" t="s">
        <v>18</v>
      </c>
      <c r="C24" s="81">
        <v>751</v>
      </c>
      <c r="D24" s="108" t="s">
        <v>5</v>
      </c>
      <c r="E24" s="109" t="s">
        <v>9</v>
      </c>
      <c r="F24" s="101" t="s">
        <v>148</v>
      </c>
      <c r="G24" s="93" t="s">
        <v>141</v>
      </c>
      <c r="H24" s="90">
        <v>18.7</v>
      </c>
    </row>
    <row r="25" spans="2:8" s="27" customFormat="1" ht="39">
      <c r="B25" s="110" t="s">
        <v>149</v>
      </c>
      <c r="C25" s="81">
        <v>751</v>
      </c>
      <c r="D25" s="100" t="s">
        <v>9</v>
      </c>
      <c r="E25" s="100" t="s">
        <v>56</v>
      </c>
      <c r="F25" s="111" t="s">
        <v>150</v>
      </c>
      <c r="G25" s="100" t="s">
        <v>141</v>
      </c>
      <c r="H25" s="84">
        <v>14</v>
      </c>
    </row>
    <row r="26" spans="2:8" s="27" customFormat="1" ht="26.25">
      <c r="B26" s="110" t="s">
        <v>151</v>
      </c>
      <c r="C26" s="81">
        <v>751</v>
      </c>
      <c r="D26" s="100" t="s">
        <v>6</v>
      </c>
      <c r="E26" s="100" t="s">
        <v>56</v>
      </c>
      <c r="F26" s="106" t="s">
        <v>152</v>
      </c>
      <c r="G26" s="100" t="s">
        <v>141</v>
      </c>
      <c r="H26" s="84">
        <v>4553.7</v>
      </c>
    </row>
    <row r="27" spans="2:8" s="27" customFormat="1" ht="15.75">
      <c r="B27" s="112" t="s">
        <v>10</v>
      </c>
      <c r="C27" s="99">
        <v>751</v>
      </c>
      <c r="D27" s="100" t="s">
        <v>11</v>
      </c>
      <c r="E27" s="100" t="s">
        <v>9</v>
      </c>
      <c r="F27" s="100"/>
      <c r="G27" s="100"/>
      <c r="H27" s="84">
        <f>SUM(H28:H29)</f>
        <v>929.1</v>
      </c>
    </row>
    <row r="28" spans="2:8" s="113" customFormat="1" ht="15.75">
      <c r="B28" s="114" t="s">
        <v>19</v>
      </c>
      <c r="C28" s="81">
        <v>751</v>
      </c>
      <c r="D28" s="97" t="s">
        <v>11</v>
      </c>
      <c r="E28" s="97" t="s">
        <v>9</v>
      </c>
      <c r="F28" s="97" t="s">
        <v>153</v>
      </c>
      <c r="G28" s="97" t="s">
        <v>141</v>
      </c>
      <c r="H28" s="90">
        <v>110</v>
      </c>
    </row>
    <row r="29" spans="2:8" s="113" customFormat="1" ht="15.75">
      <c r="B29" s="114" t="s">
        <v>23</v>
      </c>
      <c r="C29" s="81">
        <v>751</v>
      </c>
      <c r="D29" s="115" t="s">
        <v>11</v>
      </c>
      <c r="E29" s="116" t="s">
        <v>9</v>
      </c>
      <c r="F29" s="115" t="s">
        <v>154</v>
      </c>
      <c r="G29" s="116" t="s">
        <v>141</v>
      </c>
      <c r="H29" s="90">
        <v>819.1</v>
      </c>
    </row>
    <row r="30" spans="2:8" s="27" customFormat="1" ht="30">
      <c r="B30" s="117" t="s">
        <v>22</v>
      </c>
      <c r="C30" s="99">
        <v>751</v>
      </c>
      <c r="D30" s="100" t="s">
        <v>21</v>
      </c>
      <c r="E30" s="105" t="s">
        <v>3</v>
      </c>
      <c r="F30" s="106" t="s">
        <v>145</v>
      </c>
      <c r="G30" s="105"/>
      <c r="H30" s="84">
        <v>418.2</v>
      </c>
    </row>
    <row r="31" spans="2:8" ht="16.5" customHeight="1">
      <c r="B31" s="110" t="s">
        <v>57</v>
      </c>
      <c r="C31" s="81">
        <v>751</v>
      </c>
      <c r="D31" s="100" t="s">
        <v>58</v>
      </c>
      <c r="E31" s="105" t="s">
        <v>3</v>
      </c>
      <c r="F31" s="101" t="s">
        <v>155</v>
      </c>
      <c r="G31" s="105" t="s">
        <v>156</v>
      </c>
      <c r="H31" s="84">
        <v>49</v>
      </c>
    </row>
    <row r="32" spans="2:8" s="27" customFormat="1" ht="19.5" customHeight="1">
      <c r="B32" s="110" t="s">
        <v>157</v>
      </c>
      <c r="C32" s="81">
        <v>751</v>
      </c>
      <c r="D32" s="100" t="s">
        <v>58</v>
      </c>
      <c r="E32" s="105" t="s">
        <v>9</v>
      </c>
      <c r="F32" s="111" t="s">
        <v>158</v>
      </c>
      <c r="G32" s="105" t="s">
        <v>156</v>
      </c>
      <c r="H32" s="84">
        <v>107</v>
      </c>
    </row>
    <row r="33" spans="2:8" s="27" customFormat="1" ht="17.25" customHeight="1">
      <c r="B33" s="118" t="s">
        <v>159</v>
      </c>
      <c r="C33" s="119"/>
      <c r="D33" s="120"/>
      <c r="E33" s="121"/>
      <c r="F33" s="120"/>
      <c r="G33" s="121"/>
      <c r="H33" s="84">
        <f>SUM(H14+H19+H22+H25+H26+H27+H30+H31+H32)</f>
        <v>9811.500000000002</v>
      </c>
    </row>
    <row r="34" spans="2:3" ht="15">
      <c r="B34" s="15"/>
      <c r="C34" s="113"/>
    </row>
    <row r="35" ht="15">
      <c r="C35" s="113"/>
    </row>
    <row r="36" ht="15">
      <c r="C36" s="113"/>
    </row>
    <row r="37" ht="15">
      <c r="C37" s="113"/>
    </row>
    <row r="38" ht="15">
      <c r="C38" s="113"/>
    </row>
    <row r="39" ht="15">
      <c r="C39" s="113"/>
    </row>
    <row r="40" ht="15">
      <c r="C40" s="113"/>
    </row>
    <row r="41" ht="15">
      <c r="C41" s="113"/>
    </row>
    <row r="42" ht="15">
      <c r="C42" s="113"/>
    </row>
    <row r="43" ht="15">
      <c r="C43" s="113"/>
    </row>
    <row r="44" ht="15">
      <c r="C44" s="113"/>
    </row>
    <row r="45" ht="15">
      <c r="C45" s="113"/>
    </row>
    <row r="46" ht="15">
      <c r="C46" s="113"/>
    </row>
    <row r="47" ht="15">
      <c r="C47" s="113"/>
    </row>
    <row r="48" ht="15">
      <c r="C48" s="113"/>
    </row>
    <row r="49" ht="15">
      <c r="C49" s="113"/>
    </row>
    <row r="50" ht="15">
      <c r="C50" s="113"/>
    </row>
    <row r="51" ht="15">
      <c r="C51" s="113"/>
    </row>
    <row r="52" ht="15">
      <c r="C52" s="113"/>
    </row>
    <row r="53" ht="15">
      <c r="C53" s="113"/>
    </row>
    <row r="54" ht="15">
      <c r="C54" s="113"/>
    </row>
    <row r="55" ht="15">
      <c r="C55" s="113"/>
    </row>
    <row r="56" ht="15">
      <c r="C56" s="113"/>
    </row>
    <row r="57" ht="15">
      <c r="C57" s="113"/>
    </row>
    <row r="58" ht="15">
      <c r="C58" s="113"/>
    </row>
  </sheetData>
  <sheetProtection/>
  <mergeCells count="9">
    <mergeCell ref="B10:H10"/>
    <mergeCell ref="B7:H7"/>
    <mergeCell ref="B8:H8"/>
    <mergeCell ref="B1:H1"/>
    <mergeCell ref="B2:H2"/>
    <mergeCell ref="A3:H3"/>
    <mergeCell ref="B4:H4"/>
    <mergeCell ref="B5:H5"/>
    <mergeCell ref="B6:H6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>GlBuh</cp:lastModifiedBy>
  <cp:lastPrinted>2016-10-25T09:01:59Z</cp:lastPrinted>
  <dcterms:created xsi:type="dcterms:W3CDTF">2008-12-11T12:51:54Z</dcterms:created>
  <dcterms:modified xsi:type="dcterms:W3CDTF">2016-12-12T13:23:34Z</dcterms:modified>
  <cp:category/>
  <cp:version/>
  <cp:contentType/>
  <cp:contentStatus/>
</cp:coreProperties>
</file>