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доходы прил №1" sheetId="1" r:id="rId1"/>
    <sheet name="Пр.6" sheetId="2" r:id="rId2"/>
    <sheet name="Пр.8" sheetId="3" r:id="rId3"/>
  </sheets>
  <definedNames>
    <definedName name="_xlnm.Print_Area" localSheetId="0">'доходы прил №1'!$A$1:$C$41</definedName>
    <definedName name="_xlnm.Print_Area" localSheetId="1">'Пр.6'!$A$1:$E$25</definedName>
  </definedNames>
  <calcPr fullCalcOnLoad="1"/>
</workbook>
</file>

<file path=xl/sharedStrings.xml><?xml version="1.0" encoding="utf-8"?>
<sst xmlns="http://schemas.openxmlformats.org/spreadsheetml/2006/main" count="225" uniqueCount="144">
  <si>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</si>
  <si>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</si>
  <si>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</si>
  <si>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 xml:space="preserve">Поступление доходов в бюджет администрации муниципального образования «Натырбовское сельское поселение» за 3 квартал в 2018года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</si>
  <si>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</si>
  <si>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</si>
  <si>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</si>
  <si>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</si>
  <si>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</si>
  <si>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</si>
  <si>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</si>
  <si>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</si>
  <si>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</si>
  <si>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</si>
  <si>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</si>
  <si>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</si>
  <si>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</si>
  <si>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</si>
  <si>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</si>
  <si>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</si>
  <si>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</si>
  <si>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</si>
  <si>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</si>
  <si>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</si>
  <si>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</si>
  <si>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</si>
  <si>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</si>
  <si>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</si>
  <si>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</si>
  <si>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</si>
  <si>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</si>
  <si>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</si>
  <si>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</si>
  <si>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</si>
  <si>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</si>
  <si>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</si>
  <si>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</si>
  <si>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</si>
  <si>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</si>
  <si>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</si>
  <si>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</si>
  <si>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</si>
  <si>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</si>
  <si>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</si>
  <si>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</si>
  <si>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</si>
  <si>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</si>
  <si>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000 1 13 02060 10 0000 130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</si>
  <si>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</si>
  <si>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</si>
  <si>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</si>
  <si>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</si>
  <si>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 в возмещении ущерба</t>
  </si>
  <si>
    <t xml:space="preserve">000 2 00 00000 00 0000 000 </t>
  </si>
  <si>
    <t>Безвозмездные поступления:</t>
  </si>
  <si>
    <t>000 2020300000 0000 151</t>
  </si>
  <si>
    <t>Субвенции бюджетам субъектов Российской Федерации и муниципальных образований</t>
  </si>
  <si>
    <t>000 2023511800 0000 151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</si>
  <si>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</si>
  <si>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000 2023002400 0000 151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</si>
  <si>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</si>
  <si>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</si>
  <si>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</si>
  <si>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000 2 02 1500110 0000 151</t>
  </si>
  <si>
    <t>Дотации бюджетам сельских поселений на выравнивание бюджетной обеспеченности</t>
  </si>
  <si>
    <t>000 2 02 1500210 0000 151</t>
  </si>
  <si>
    <t>Дотации бюджетам сельских поселений на поддержку мер по обеспечению сбалансированности бюджетов</t>
  </si>
  <si>
    <t>000 2 02 2999910 0000 151</t>
  </si>
  <si>
    <t>Субсидии бюджетам системы РФ</t>
  </si>
  <si>
    <t>000 2 03 05099 10 0000 180</t>
  </si>
  <si>
    <t>Безвозмездные поступления от государственных (муниципальных) организаций</t>
  </si>
  <si>
    <t xml:space="preserve">Приложение №6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</si>
  <si>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3 квартал 2018 года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</si>
  <si>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</si>
  <si>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</si>
  <si>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</si>
  <si>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</si>
  <si>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</si>
  <si>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</si>
  <si>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</si>
  <si>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</si>
  <si>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</si>
  <si>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</si>
  <si>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</si>
  <si>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</si>
  <si>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</si>
  <si>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</si>
  <si>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</si>
  <si>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</si>
  <si>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09</t>
  </si>
  <si>
    <t>14</t>
  </si>
  <si>
    <t>Дорожный фонд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</si>
  <si>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</si>
  <si>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</si>
  <si>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</si>
  <si>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</si>
  <si>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</si>
  <si>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</si>
  <si>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</si>
  <si>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</si>
  <si>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</si>
  <si>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</si>
  <si>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</si>
  <si>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</si>
  <si>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</si>
  <si>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Ведомственная структура расходов бюджета муниципального  образования «Натырбовское сельское поселение» за 3 квартал 2018 года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</si>
  <si>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</si>
  <si>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</si>
  <si>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</si>
  <si>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</si>
  <si>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</si>
  <si>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</si>
  <si>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</si>
  <si>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</si>
  <si>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</si>
  <si>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</si>
  <si>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</si>
  <si>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</si>
  <si>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</si>
  <si>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</si>
  <si>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</si>
  <si>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</si>
  <si>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</si>
  <si>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</si>
  <si>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</si>
  <si>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</si>
  <si>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Программа на установку светофоров</t>
  </si>
  <si>
    <t>310Э1S0360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</si>
  <si>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</si>
  <si>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</si>
  <si>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</si>
  <si>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</si>
  <si>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</si>
  <si>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</si>
  <si>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</si>
  <si>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</si>
  <si>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</si>
  <si>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</si>
  <si>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</si>
  <si>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</si>
  <si>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</si>
  <si>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ВСЕГО РАСХОДОВ:</t>
  </si>
  <si>
    <r>
      <t xml:space="preserve">                                                                   3 квартал 2018 года» от </t>
    </r>
    <r>
      <rPr>
        <u val="single"/>
        <sz val="10"/>
        <color indexed="8"/>
        <rFont val="Calibri"/>
        <family val="2"/>
      </rPr>
      <t>15 ноября 2018 года № 44</t>
    </r>
  </si>
  <si>
    <r>
      <t xml:space="preserve">     3 квартал 2018 года» от </t>
    </r>
    <r>
      <rPr>
        <u val="single"/>
        <sz val="10"/>
        <color indexed="8"/>
        <rFont val="Calibri"/>
        <family val="2"/>
      </rPr>
      <t>15 ноября 2018 года № 44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</si>
</sst>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right" wrapText="1"/>
    </xf>
    <xf numFmtId="0" fontId="20" fillId="0" borderId="11" xfId="0" applyFont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64" fontId="21" fillId="0" borderId="12" xfId="0" applyNumberFormat="1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164" fontId="20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3" fillId="0" borderId="10" xfId="0" applyFont="1" applyBorder="1" applyAlignment="1">
      <alignment wrapText="1"/>
    </xf>
    <xf numFmtId="164" fontId="1" fillId="0" borderId="12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164" fontId="0" fillId="0" borderId="14" xfId="0" applyNumberFormat="1" applyBorder="1" applyAlignment="1">
      <alignment horizontal="right" wrapText="1"/>
    </xf>
    <xf numFmtId="49" fontId="9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49" fontId="24" fillId="0" borderId="10" xfId="0" applyNumberFormat="1" applyFont="1" applyBorder="1" applyAlignment="1" applyProtection="1">
      <alignment horizontal="right" vertical="center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left" vertical="center" wrapText="1"/>
    </xf>
    <xf numFmtId="49" fontId="27" fillId="0" borderId="15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wrapText="1"/>
    </xf>
    <xf numFmtId="49" fontId="27" fillId="0" borderId="13" xfId="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right" vertical="center" shrinkToFit="1"/>
    </xf>
    <xf numFmtId="0" fontId="26" fillId="24" borderId="10" xfId="0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wrapText="1"/>
    </xf>
    <xf numFmtId="49" fontId="28" fillId="24" borderId="10" xfId="0" applyNumberFormat="1" applyFont="1" applyFill="1" applyBorder="1" applyAlignment="1">
      <alignment horizontal="center" vertical="center" shrinkToFit="1"/>
    </xf>
    <xf numFmtId="0" fontId="19" fillId="0" borderId="17" xfId="0" applyFont="1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2"/>
    </xf>
    <xf numFmtId="164" fontId="0" fillId="0" borderId="0" xfId="0" applyNumberFormat="1" applyAlignment="1">
      <alignment horizontal="left" indent="12"/>
    </xf>
    <xf numFmtId="0" fontId="9" fillId="0" borderId="0" xfId="0" applyFont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29" fillId="0" borderId="10" xfId="0" applyNumberFormat="1" applyFont="1" applyBorder="1" applyAlignment="1">
      <alignment horizontal="center" vertical="top" wrapText="1"/>
    </xf>
    <xf numFmtId="0" fontId="30" fillId="0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top" wrapText="1"/>
    </xf>
    <xf numFmtId="49" fontId="32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36" fillId="24" borderId="10" xfId="0" applyNumberFormat="1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20" fillId="0" borderId="11" xfId="0" applyFont="1" applyBorder="1" applyAlignment="1">
      <alignment horizontal="left" wrapText="1"/>
    </xf>
    <xf numFmtId="49" fontId="36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vertical="top" wrapText="1"/>
    </xf>
    <xf numFmtId="0" fontId="33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 indent="15"/>
    </xf>
    <xf numFmtId="0" fontId="18" fillId="0" borderId="0" xfId="0" applyFont="1" applyBorder="1" applyAlignment="1">
      <alignment horizontal="left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1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5.8515625" style="0" customWidth="1"/>
    <col min="4" max="4" width="0.71875" style="0" customWidth="1"/>
  </cols>
  <sheetData>
    <row r="1" spans="1:7" ht="16.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">
      <c r="A2" s="104" t="s">
        <v>1</v>
      </c>
      <c r="B2" s="104"/>
      <c r="C2" s="104"/>
      <c r="D2" s="104"/>
      <c r="E2" s="104"/>
      <c r="F2" s="104"/>
      <c r="G2" s="104"/>
    </row>
    <row r="3" spans="1:7" ht="15">
      <c r="A3" s="104" t="s">
        <v>2</v>
      </c>
      <c r="B3" s="104"/>
      <c r="C3" s="104"/>
      <c r="D3" s="104"/>
      <c r="E3" s="104"/>
      <c r="F3" s="104"/>
      <c r="G3" s="104"/>
    </row>
    <row r="4" spans="1:5" ht="15">
      <c r="A4" s="105" t="s">
        <v>142</v>
      </c>
      <c r="B4" s="105"/>
      <c r="C4" s="105"/>
      <c r="D4" s="105"/>
      <c r="E4" s="105"/>
    </row>
    <row r="5" spans="2:3" ht="15">
      <c r="B5" s="1"/>
      <c r="C5" s="1"/>
    </row>
    <row r="7" spans="1:5" ht="54" customHeight="1">
      <c r="A7" s="106" t="s">
        <v>3</v>
      </c>
      <c r="B7" s="106"/>
      <c r="C7" s="106"/>
      <c r="E7" s="2"/>
    </row>
    <row r="8" spans="1:3" ht="6.75" customHeight="1">
      <c r="A8" s="106"/>
      <c r="B8" s="106"/>
      <c r="C8" s="106"/>
    </row>
    <row r="9" spans="1:3" ht="46.5" customHeight="1">
      <c r="A9" s="3" t="s">
        <v>4</v>
      </c>
      <c r="B9" s="3" t="s">
        <v>5</v>
      </c>
      <c r="C9" s="4" t="s">
        <v>6</v>
      </c>
    </row>
    <row r="10" spans="1:3" s="8" customFormat="1" ht="15">
      <c r="A10" s="5" t="s">
        <v>7</v>
      </c>
      <c r="B10" s="6" t="s">
        <v>8</v>
      </c>
      <c r="C10" s="7">
        <f>SUM(C12+C14+C20+C22+C27+C33+C31+C29+C30)</f>
        <v>5478.200000000001</v>
      </c>
    </row>
    <row r="11" spans="1:3" s="8" customFormat="1" ht="15">
      <c r="A11" s="5" t="s">
        <v>9</v>
      </c>
      <c r="B11" s="6" t="s">
        <v>10</v>
      </c>
      <c r="C11" s="7">
        <f>SUM(C10-C33)</f>
        <v>3772.0000000000005</v>
      </c>
    </row>
    <row r="12" spans="1:3" ht="15">
      <c r="A12" s="5" t="s">
        <v>11</v>
      </c>
      <c r="B12" s="6" t="s">
        <v>12</v>
      </c>
      <c r="C12" s="9">
        <f>SUM(C13)</f>
        <v>315.6</v>
      </c>
    </row>
    <row r="13" spans="1:3" s="8" customFormat="1" ht="15">
      <c r="A13" s="10" t="s">
        <v>13</v>
      </c>
      <c r="B13" s="11" t="s">
        <v>14</v>
      </c>
      <c r="C13" s="12">
        <v>315.6</v>
      </c>
    </row>
    <row r="14" spans="1:3" ht="30">
      <c r="A14" s="13" t="s">
        <v>15</v>
      </c>
      <c r="B14" s="14" t="s">
        <v>16</v>
      </c>
      <c r="C14" s="15">
        <f>SUM(C15)</f>
        <v>1955.3</v>
      </c>
    </row>
    <row r="15" spans="1:3" s="8" customFormat="1" ht="42" customHeight="1">
      <c r="A15" s="13" t="s">
        <v>17</v>
      </c>
      <c r="B15" s="16" t="s">
        <v>18</v>
      </c>
      <c r="C15" s="17">
        <f>SUM(C16:C19)</f>
        <v>1955.3</v>
      </c>
    </row>
    <row r="16" spans="1:3" ht="77.25">
      <c r="A16" s="18" t="s">
        <v>19</v>
      </c>
      <c r="B16" s="19" t="s">
        <v>20</v>
      </c>
      <c r="C16" s="20">
        <v>851.5</v>
      </c>
    </row>
    <row r="17" spans="1:3" ht="90">
      <c r="A17" s="18" t="s">
        <v>21</v>
      </c>
      <c r="B17" s="19" t="s">
        <v>22</v>
      </c>
      <c r="C17" s="20">
        <v>7.7</v>
      </c>
    </row>
    <row r="18" spans="1:3" s="8" customFormat="1" ht="77.25">
      <c r="A18" s="18" t="s">
        <v>23</v>
      </c>
      <c r="B18" s="19" t="s">
        <v>24</v>
      </c>
      <c r="C18" s="20">
        <v>1286.8</v>
      </c>
    </row>
    <row r="19" spans="1:3" ht="77.25">
      <c r="A19" s="18" t="s">
        <v>25</v>
      </c>
      <c r="B19" s="19" t="s">
        <v>26</v>
      </c>
      <c r="C19" s="20">
        <v>-190.7</v>
      </c>
    </row>
    <row r="20" spans="1:3" ht="15">
      <c r="A20" s="5" t="s">
        <v>27</v>
      </c>
      <c r="B20" s="6" t="s">
        <v>28</v>
      </c>
      <c r="C20" s="7">
        <f>SUM(C21)</f>
        <v>535</v>
      </c>
    </row>
    <row r="21" spans="1:3" ht="15">
      <c r="A21" s="10" t="s">
        <v>29</v>
      </c>
      <c r="B21" s="11" t="s">
        <v>30</v>
      </c>
      <c r="C21" s="21">
        <v>535</v>
      </c>
    </row>
    <row r="22" spans="1:3" s="8" customFormat="1" ht="15">
      <c r="A22" s="5" t="s">
        <v>31</v>
      </c>
      <c r="B22" s="6" t="s">
        <v>32</v>
      </c>
      <c r="C22" s="7">
        <f>SUM(C23:C24)</f>
        <v>926.5</v>
      </c>
    </row>
    <row r="23" spans="1:3" s="8" customFormat="1" ht="75">
      <c r="A23" s="10" t="s">
        <v>33</v>
      </c>
      <c r="B23" s="22" t="s">
        <v>34</v>
      </c>
      <c r="C23" s="21">
        <v>162.5</v>
      </c>
    </row>
    <row r="24" spans="1:3" ht="15">
      <c r="A24" s="5" t="s">
        <v>35</v>
      </c>
      <c r="B24" s="6" t="s">
        <v>36</v>
      </c>
      <c r="C24" s="9">
        <f>SUM(C25:C26)</f>
        <v>764</v>
      </c>
    </row>
    <row r="25" spans="1:3" s="8" customFormat="1" ht="60">
      <c r="A25" s="23" t="s">
        <v>37</v>
      </c>
      <c r="B25" s="24" t="s">
        <v>38</v>
      </c>
      <c r="C25" s="12">
        <v>6.4</v>
      </c>
    </row>
    <row r="26" spans="1:3" ht="60">
      <c r="A26" s="25" t="s">
        <v>39</v>
      </c>
      <c r="B26" s="26" t="s">
        <v>40</v>
      </c>
      <c r="C26" s="12">
        <v>757.6</v>
      </c>
    </row>
    <row r="27" spans="1:3" ht="15">
      <c r="A27" s="5" t="s">
        <v>41</v>
      </c>
      <c r="B27" s="6" t="s">
        <v>42</v>
      </c>
      <c r="C27" s="7">
        <f>SUM(C28)</f>
        <v>7.8</v>
      </c>
    </row>
    <row r="28" spans="1:3" s="8" customFormat="1" ht="30">
      <c r="A28" s="27" t="s">
        <v>43</v>
      </c>
      <c r="B28" s="28" t="s">
        <v>44</v>
      </c>
      <c r="C28" s="29">
        <v>7.8</v>
      </c>
    </row>
    <row r="29" spans="1:3" s="8" customFormat="1" ht="45">
      <c r="A29" s="30" t="s">
        <v>45</v>
      </c>
      <c r="B29" s="31" t="s">
        <v>46</v>
      </c>
      <c r="C29" s="32">
        <v>9</v>
      </c>
    </row>
    <row r="30" spans="1:3" s="8" customFormat="1" ht="60">
      <c r="A30" s="30" t="s">
        <v>47</v>
      </c>
      <c r="B30" s="31" t="s">
        <v>48</v>
      </c>
      <c r="C30" s="32">
        <v>22.8</v>
      </c>
    </row>
    <row r="31" spans="1:3" s="34" customFormat="1" ht="15">
      <c r="A31" s="5" t="s">
        <v>49</v>
      </c>
      <c r="B31" s="33" t="s">
        <v>50</v>
      </c>
      <c r="C31" s="7">
        <f>SUM(C32)</f>
        <v>0</v>
      </c>
    </row>
    <row r="32" spans="1:3" s="34" customFormat="1" ht="34.5" customHeight="1">
      <c r="A32" s="10" t="s">
        <v>51</v>
      </c>
      <c r="B32" s="22" t="s">
        <v>52</v>
      </c>
      <c r="C32" s="21">
        <v>0</v>
      </c>
    </row>
    <row r="33" spans="1:3" s="37" customFormat="1" ht="18">
      <c r="A33" s="35" t="s">
        <v>53</v>
      </c>
      <c r="B33" s="36" t="s">
        <v>54</v>
      </c>
      <c r="C33" s="7">
        <f>SUM(C34+C37)</f>
        <v>1706.2000000000003</v>
      </c>
    </row>
    <row r="34" spans="1:3" ht="38.25">
      <c r="A34" s="38" t="s">
        <v>55</v>
      </c>
      <c r="B34" s="39" t="s">
        <v>56</v>
      </c>
      <c r="C34" s="7">
        <f>SUM(C35:C36)</f>
        <v>144.4</v>
      </c>
    </row>
    <row r="35" spans="1:3" ht="51">
      <c r="A35" s="40" t="s">
        <v>57</v>
      </c>
      <c r="B35" s="41" t="s">
        <v>58</v>
      </c>
      <c r="C35" s="42">
        <v>122</v>
      </c>
    </row>
    <row r="36" spans="1:3" ht="38.25">
      <c r="A36" s="43" t="s">
        <v>59</v>
      </c>
      <c r="B36" s="44" t="s">
        <v>60</v>
      </c>
      <c r="C36" s="42">
        <v>22.4</v>
      </c>
    </row>
    <row r="37" spans="1:3" ht="38.25">
      <c r="A37" s="45" t="s">
        <v>61</v>
      </c>
      <c r="B37" s="46" t="s">
        <v>62</v>
      </c>
      <c r="C37" s="7">
        <f>SUM(C38:C41)</f>
        <v>1561.8000000000002</v>
      </c>
    </row>
    <row r="38" spans="1:3" ht="25.5">
      <c r="A38" s="47" t="s">
        <v>63</v>
      </c>
      <c r="B38" s="48" t="s">
        <v>64</v>
      </c>
      <c r="C38" s="49">
        <v>608.1</v>
      </c>
    </row>
    <row r="39" spans="1:3" ht="38.25">
      <c r="A39" s="50" t="s">
        <v>65</v>
      </c>
      <c r="B39" s="48" t="s">
        <v>66</v>
      </c>
      <c r="C39" s="49">
        <v>631.2</v>
      </c>
    </row>
    <row r="40" spans="1:3" ht="15">
      <c r="A40" s="50" t="s">
        <v>67</v>
      </c>
      <c r="B40" s="48" t="s">
        <v>68</v>
      </c>
      <c r="C40" s="49">
        <v>322.5</v>
      </c>
    </row>
    <row r="41" spans="1:3" ht="25.5">
      <c r="A41" s="47" t="s">
        <v>69</v>
      </c>
      <c r="B41" s="48" t="s">
        <v>70</v>
      </c>
      <c r="C41" s="49">
        <v>0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5"/>
  <sheetViews>
    <sheetView view="pageBreakPreview" zoomScale="98" zoomScaleNormal="120" zoomScaleSheetLayoutView="98" zoomScalePageLayoutView="0" workbookViewId="0" topLeftCell="A1">
      <selection activeCell="A5" sqref="A5:E5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2:5" ht="15">
      <c r="B2" s="104" t="s">
        <v>71</v>
      </c>
      <c r="C2" s="104"/>
      <c r="D2" s="104"/>
      <c r="E2" s="104"/>
    </row>
    <row r="3" spans="2:5" ht="15">
      <c r="B3" s="104" t="s">
        <v>1</v>
      </c>
      <c r="C3" s="104"/>
      <c r="D3" s="104"/>
      <c r="E3" s="104"/>
    </row>
    <row r="4" spans="2:5" ht="15">
      <c r="B4" s="104" t="s">
        <v>2</v>
      </c>
      <c r="C4" s="104"/>
      <c r="D4" s="104"/>
      <c r="E4" s="104"/>
    </row>
    <row r="5" spans="1:5" ht="15">
      <c r="A5" s="105" t="s">
        <v>142</v>
      </c>
      <c r="B5" s="105"/>
      <c r="C5" s="105"/>
      <c r="D5" s="105"/>
      <c r="E5" s="105"/>
    </row>
    <row r="7" spans="2:5" ht="76.5" customHeight="1">
      <c r="B7" s="107" t="s">
        <v>72</v>
      </c>
      <c r="C7" s="107"/>
      <c r="D7" s="107"/>
      <c r="E7" s="107"/>
    </row>
    <row r="8" spans="2:5" ht="9.75" customHeight="1">
      <c r="B8" s="51"/>
      <c r="C8" s="51"/>
      <c r="D8" s="52"/>
      <c r="E8" s="52"/>
    </row>
    <row r="9" spans="2:5" s="53" customFormat="1" ht="26.25" customHeight="1">
      <c r="B9" s="54" t="s">
        <v>73</v>
      </c>
      <c r="C9" s="54" t="s">
        <v>74</v>
      </c>
      <c r="D9" s="54" t="s">
        <v>75</v>
      </c>
      <c r="E9" s="54" t="s">
        <v>76</v>
      </c>
    </row>
    <row r="10" spans="2:5" ht="15">
      <c r="B10" s="55" t="s">
        <v>77</v>
      </c>
      <c r="C10" s="56"/>
      <c r="D10" s="56"/>
      <c r="E10" s="7">
        <f>SUM(E11+E15+E16+E18+E19+E21+E23+E17)</f>
        <v>5379.200000000001</v>
      </c>
    </row>
    <row r="11" spans="2:5" s="8" customFormat="1" ht="15">
      <c r="B11" s="55" t="s">
        <v>78</v>
      </c>
      <c r="C11" s="57" t="s">
        <v>79</v>
      </c>
      <c r="D11" s="56"/>
      <c r="E11" s="7">
        <f>SUM(E12:E14)</f>
        <v>3303.5</v>
      </c>
    </row>
    <row r="12" spans="2:5" s="58" customFormat="1" ht="60">
      <c r="B12" s="59" t="s">
        <v>80</v>
      </c>
      <c r="C12" s="60" t="s">
        <v>79</v>
      </c>
      <c r="D12" s="61" t="s">
        <v>81</v>
      </c>
      <c r="E12" s="49">
        <v>369.8</v>
      </c>
    </row>
    <row r="13" spans="2:5" ht="60">
      <c r="B13" s="59" t="s">
        <v>82</v>
      </c>
      <c r="C13" s="60" t="s">
        <v>79</v>
      </c>
      <c r="D13" s="61" t="s">
        <v>83</v>
      </c>
      <c r="E13" s="21">
        <v>1963.6</v>
      </c>
    </row>
    <row r="14" spans="2:5" s="8" customFormat="1" ht="30">
      <c r="B14" s="62" t="s">
        <v>84</v>
      </c>
      <c r="C14" s="57" t="s">
        <v>79</v>
      </c>
      <c r="D14" s="56" t="s">
        <v>85</v>
      </c>
      <c r="E14" s="7">
        <v>970.1</v>
      </c>
    </row>
    <row r="15" spans="2:5" s="8" customFormat="1" ht="15">
      <c r="B15" s="62" t="s">
        <v>86</v>
      </c>
      <c r="C15" s="57" t="s">
        <v>81</v>
      </c>
      <c r="D15" s="56" t="s">
        <v>87</v>
      </c>
      <c r="E15" s="7">
        <v>98</v>
      </c>
    </row>
    <row r="16" spans="2:5" s="8" customFormat="1" ht="45">
      <c r="B16" s="62" t="s">
        <v>88</v>
      </c>
      <c r="C16" s="57" t="s">
        <v>87</v>
      </c>
      <c r="D16" s="56" t="s">
        <v>89</v>
      </c>
      <c r="E16" s="7">
        <v>3</v>
      </c>
    </row>
    <row r="17" spans="2:5" s="8" customFormat="1" ht="45">
      <c r="B17" s="62" t="s">
        <v>88</v>
      </c>
      <c r="C17" s="57" t="s">
        <v>87</v>
      </c>
      <c r="D17" s="56" t="s">
        <v>90</v>
      </c>
      <c r="E17" s="7">
        <v>2.8</v>
      </c>
    </row>
    <row r="18" spans="2:5" s="8" customFormat="1" ht="15">
      <c r="B18" s="62" t="s">
        <v>91</v>
      </c>
      <c r="C18" s="57" t="s">
        <v>83</v>
      </c>
      <c r="D18" s="56" t="s">
        <v>89</v>
      </c>
      <c r="E18" s="7">
        <v>603.3</v>
      </c>
    </row>
    <row r="19" spans="2:5" s="8" customFormat="1" ht="18" customHeight="1">
      <c r="B19" s="55" t="s">
        <v>92</v>
      </c>
      <c r="C19" s="57" t="s">
        <v>93</v>
      </c>
      <c r="D19" s="56"/>
      <c r="E19" s="7">
        <f>SUM(E20)</f>
        <v>337.1</v>
      </c>
    </row>
    <row r="20" spans="2:5" ht="15">
      <c r="B20" s="63" t="s">
        <v>94</v>
      </c>
      <c r="C20" s="60" t="s">
        <v>93</v>
      </c>
      <c r="D20" s="61" t="s">
        <v>87</v>
      </c>
      <c r="E20" s="21">
        <v>337.1</v>
      </c>
    </row>
    <row r="21" spans="2:5" ht="30">
      <c r="B21" s="62" t="s">
        <v>95</v>
      </c>
      <c r="C21" s="57" t="s">
        <v>96</v>
      </c>
      <c r="D21" s="56"/>
      <c r="E21" s="7">
        <f>SUM(E22)</f>
        <v>960.8</v>
      </c>
    </row>
    <row r="22" spans="2:5" ht="15">
      <c r="B22" s="63" t="s">
        <v>97</v>
      </c>
      <c r="C22" s="60" t="s">
        <v>96</v>
      </c>
      <c r="D22" s="61" t="s">
        <v>79</v>
      </c>
      <c r="E22" s="21">
        <v>960.8</v>
      </c>
    </row>
    <row r="23" spans="2:5" s="8" customFormat="1" ht="15">
      <c r="B23" s="55" t="s">
        <v>98</v>
      </c>
      <c r="C23" s="57" t="s">
        <v>99</v>
      </c>
      <c r="D23" s="56"/>
      <c r="E23" s="7">
        <f>SUM(E24:E25)</f>
        <v>70.7</v>
      </c>
    </row>
    <row r="24" spans="2:5" s="58" customFormat="1" ht="15">
      <c r="B24" s="63" t="s">
        <v>100</v>
      </c>
      <c r="C24" s="61" t="s">
        <v>99</v>
      </c>
      <c r="D24" s="61" t="s">
        <v>79</v>
      </c>
      <c r="E24" s="49">
        <v>32.7</v>
      </c>
    </row>
    <row r="25" spans="2:5" s="58" customFormat="1" ht="15">
      <c r="B25" s="63" t="s">
        <v>101</v>
      </c>
      <c r="C25" s="61" t="s">
        <v>99</v>
      </c>
      <c r="D25" s="61" t="s">
        <v>87</v>
      </c>
      <c r="E25" s="49">
        <v>38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H55"/>
  <sheetViews>
    <sheetView tabSelected="1" view="pageBreakPreview" zoomScaleNormal="120" zoomScaleSheetLayoutView="100" zoomScalePageLayoutView="0" workbookViewId="0" topLeftCell="A1">
      <selection activeCell="A5" sqref="A5:H5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8" width="13.28125" style="64" customWidth="1"/>
    <col min="9" max="9" width="0.42578125" style="0" customWidth="1"/>
  </cols>
  <sheetData>
    <row r="1" ht="2.25" customHeight="1"/>
    <row r="2" spans="2:8" ht="15">
      <c r="B2" s="105" t="s">
        <v>102</v>
      </c>
      <c r="C2" s="105"/>
      <c r="D2" s="105"/>
      <c r="E2" s="105"/>
      <c r="F2" s="105"/>
      <c r="G2" s="105"/>
      <c r="H2" s="105"/>
    </row>
    <row r="3" spans="2:8" ht="15">
      <c r="B3" s="105" t="s">
        <v>103</v>
      </c>
      <c r="C3" s="105"/>
      <c r="D3" s="105"/>
      <c r="E3" s="105"/>
      <c r="F3" s="105"/>
      <c r="G3" s="105"/>
      <c r="H3" s="105"/>
    </row>
    <row r="4" spans="2:8" ht="15">
      <c r="B4" s="105" t="s">
        <v>104</v>
      </c>
      <c r="C4" s="105"/>
      <c r="D4" s="105"/>
      <c r="E4" s="105"/>
      <c r="F4" s="105"/>
      <c r="G4" s="105"/>
      <c r="H4" s="105"/>
    </row>
    <row r="5" spans="1:8" ht="15">
      <c r="A5" s="108" t="s">
        <v>143</v>
      </c>
      <c r="B5" s="108"/>
      <c r="C5" s="108"/>
      <c r="D5" s="108"/>
      <c r="E5" s="108"/>
      <c r="F5" s="108"/>
      <c r="G5" s="108"/>
      <c r="H5" s="108"/>
    </row>
    <row r="6" spans="2:8" ht="12.75" customHeight="1">
      <c r="B6" s="65"/>
      <c r="C6" s="65"/>
      <c r="D6" s="65"/>
      <c r="E6" s="65"/>
      <c r="F6" s="65"/>
      <c r="G6" s="65"/>
      <c r="H6" s="66"/>
    </row>
    <row r="7" spans="2:8" ht="72.75" customHeight="1">
      <c r="B7" s="109" t="s">
        <v>105</v>
      </c>
      <c r="C7" s="109"/>
      <c r="D7" s="109"/>
      <c r="E7" s="109"/>
      <c r="F7" s="109"/>
      <c r="G7" s="109"/>
      <c r="H7" s="109"/>
    </row>
    <row r="9" spans="2:8" s="67" customFormat="1" ht="75">
      <c r="B9" s="68" t="s">
        <v>106</v>
      </c>
      <c r="C9" s="4" t="s">
        <v>107</v>
      </c>
      <c r="D9" s="69" t="s">
        <v>108</v>
      </c>
      <c r="E9" s="69" t="s">
        <v>109</v>
      </c>
      <c r="F9" s="4" t="s">
        <v>110</v>
      </c>
      <c r="G9" s="4" t="s">
        <v>111</v>
      </c>
      <c r="H9" s="70" t="s">
        <v>76</v>
      </c>
    </row>
    <row r="10" spans="2:8" ht="36.75" customHeight="1">
      <c r="B10" s="71" t="s">
        <v>112</v>
      </c>
      <c r="C10" s="72">
        <v>751</v>
      </c>
      <c r="D10" s="73"/>
      <c r="E10" s="74"/>
      <c r="F10" s="74"/>
      <c r="G10" s="74"/>
      <c r="H10" s="75"/>
    </row>
    <row r="11" spans="2:8" ht="16.5" customHeight="1">
      <c r="B11" s="71" t="s">
        <v>78</v>
      </c>
      <c r="C11" s="72">
        <v>751</v>
      </c>
      <c r="D11" s="73" t="s">
        <v>79</v>
      </c>
      <c r="E11" s="74"/>
      <c r="F11" s="74"/>
      <c r="G11" s="74"/>
      <c r="H11" s="75">
        <f>SUM(H12:H16)</f>
        <v>3303.5</v>
      </c>
    </row>
    <row r="12" spans="2:8" ht="45">
      <c r="B12" s="76" t="s">
        <v>80</v>
      </c>
      <c r="C12" s="72">
        <v>751</v>
      </c>
      <c r="D12" s="77" t="s">
        <v>79</v>
      </c>
      <c r="E12" s="78" t="s">
        <v>81</v>
      </c>
      <c r="F12" s="79" t="s">
        <v>113</v>
      </c>
      <c r="G12" s="78" t="s">
        <v>114</v>
      </c>
      <c r="H12" s="80">
        <v>369.8</v>
      </c>
    </row>
    <row r="13" spans="2:8" ht="61.5" customHeight="1">
      <c r="B13" s="81" t="s">
        <v>115</v>
      </c>
      <c r="C13" s="72">
        <v>751</v>
      </c>
      <c r="D13" s="82" t="s">
        <v>79</v>
      </c>
      <c r="E13" s="83" t="s">
        <v>83</v>
      </c>
      <c r="F13" s="84" t="s">
        <v>116</v>
      </c>
      <c r="G13" s="83" t="s">
        <v>114</v>
      </c>
      <c r="H13" s="80">
        <v>1600.9</v>
      </c>
    </row>
    <row r="14" spans="2:8" ht="30">
      <c r="B14" s="76" t="s">
        <v>117</v>
      </c>
      <c r="C14" s="72">
        <v>751</v>
      </c>
      <c r="D14" s="77" t="s">
        <v>79</v>
      </c>
      <c r="E14" s="78" t="s">
        <v>83</v>
      </c>
      <c r="F14" s="84" t="s">
        <v>116</v>
      </c>
      <c r="G14" s="78" t="s">
        <v>118</v>
      </c>
      <c r="H14" s="80">
        <v>326.8</v>
      </c>
    </row>
    <row r="15" spans="2:8" ht="30">
      <c r="B15" s="81" t="s">
        <v>119</v>
      </c>
      <c r="C15" s="72">
        <v>751</v>
      </c>
      <c r="D15" s="82" t="s">
        <v>79</v>
      </c>
      <c r="E15" s="83" t="s">
        <v>83</v>
      </c>
      <c r="F15" s="84" t="s">
        <v>116</v>
      </c>
      <c r="G15" s="83" t="s">
        <v>120</v>
      </c>
      <c r="H15" s="80">
        <v>35.9</v>
      </c>
    </row>
    <row r="16" spans="2:8" s="8" customFormat="1" ht="15.75">
      <c r="B16" s="85" t="s">
        <v>84</v>
      </c>
      <c r="C16" s="86">
        <v>751</v>
      </c>
      <c r="D16" s="87" t="s">
        <v>79</v>
      </c>
      <c r="E16" s="87" t="s">
        <v>85</v>
      </c>
      <c r="F16" s="87" t="s">
        <v>121</v>
      </c>
      <c r="G16" s="87" t="s">
        <v>118</v>
      </c>
      <c r="H16" s="75">
        <f>SUM(H17:H19)</f>
        <v>970.0999999999999</v>
      </c>
    </row>
    <row r="17" spans="2:8" ht="30">
      <c r="B17" s="76" t="s">
        <v>122</v>
      </c>
      <c r="C17" s="72">
        <v>751</v>
      </c>
      <c r="D17" s="77" t="s">
        <v>79</v>
      </c>
      <c r="E17" s="77" t="s">
        <v>85</v>
      </c>
      <c r="F17" s="88" t="s">
        <v>123</v>
      </c>
      <c r="G17" s="77" t="s">
        <v>118</v>
      </c>
      <c r="H17" s="80">
        <v>589.4</v>
      </c>
    </row>
    <row r="18" spans="2:8" ht="15.75">
      <c r="B18" s="76" t="s">
        <v>124</v>
      </c>
      <c r="C18" s="72">
        <v>751</v>
      </c>
      <c r="D18" s="77" t="s">
        <v>79</v>
      </c>
      <c r="E18" s="77" t="s">
        <v>85</v>
      </c>
      <c r="F18" s="89" t="s">
        <v>125</v>
      </c>
      <c r="G18" s="77" t="s">
        <v>118</v>
      </c>
      <c r="H18" s="80">
        <v>22.4</v>
      </c>
    </row>
    <row r="19" spans="2:8" ht="15.75">
      <c r="B19" s="76" t="s">
        <v>126</v>
      </c>
      <c r="C19" s="72">
        <v>751</v>
      </c>
      <c r="D19" s="77" t="s">
        <v>79</v>
      </c>
      <c r="E19" s="77" t="s">
        <v>85</v>
      </c>
      <c r="F19" s="89" t="s">
        <v>127</v>
      </c>
      <c r="G19" s="77" t="s">
        <v>118</v>
      </c>
      <c r="H19" s="80">
        <v>358.3</v>
      </c>
    </row>
    <row r="20" spans="2:8" s="8" customFormat="1" ht="15.75">
      <c r="B20" s="90" t="s">
        <v>86</v>
      </c>
      <c r="C20" s="86">
        <v>751</v>
      </c>
      <c r="D20" s="91" t="s">
        <v>81</v>
      </c>
      <c r="E20" s="92" t="s">
        <v>87</v>
      </c>
      <c r="F20" s="93" t="s">
        <v>128</v>
      </c>
      <c r="G20" s="94"/>
      <c r="H20" s="75">
        <f>SUM(H21:H21)</f>
        <v>98</v>
      </c>
    </row>
    <row r="21" spans="2:8" ht="15.75">
      <c r="B21" s="76" t="s">
        <v>129</v>
      </c>
      <c r="C21" s="72">
        <v>751</v>
      </c>
      <c r="D21" s="77" t="s">
        <v>81</v>
      </c>
      <c r="E21" s="78" t="s">
        <v>87</v>
      </c>
      <c r="F21" s="88" t="s">
        <v>128</v>
      </c>
      <c r="G21" s="78" t="s">
        <v>114</v>
      </c>
      <c r="H21" s="80">
        <v>98</v>
      </c>
    </row>
    <row r="22" spans="2:8" s="8" customFormat="1" ht="39">
      <c r="B22" s="95" t="s">
        <v>130</v>
      </c>
      <c r="C22" s="72">
        <v>751</v>
      </c>
      <c r="D22" s="87" t="s">
        <v>87</v>
      </c>
      <c r="E22" s="87" t="s">
        <v>89</v>
      </c>
      <c r="F22" s="96" t="s">
        <v>131</v>
      </c>
      <c r="G22" s="87" t="s">
        <v>118</v>
      </c>
      <c r="H22" s="75">
        <v>3</v>
      </c>
    </row>
    <row r="23" spans="2:8" s="8" customFormat="1" ht="26.25">
      <c r="B23" s="95" t="s">
        <v>88</v>
      </c>
      <c r="C23" s="72">
        <v>751</v>
      </c>
      <c r="D23" s="87" t="s">
        <v>87</v>
      </c>
      <c r="E23" s="87" t="s">
        <v>90</v>
      </c>
      <c r="F23" s="96" t="s">
        <v>132</v>
      </c>
      <c r="G23" s="87" t="s">
        <v>118</v>
      </c>
      <c r="H23" s="75">
        <v>2.8</v>
      </c>
    </row>
    <row r="24" spans="2:8" s="8" customFormat="1" ht="26.25">
      <c r="B24" s="95" t="s">
        <v>133</v>
      </c>
      <c r="C24" s="72">
        <v>751</v>
      </c>
      <c r="D24" s="87" t="s">
        <v>83</v>
      </c>
      <c r="E24" s="87" t="s">
        <v>89</v>
      </c>
      <c r="F24" s="93" t="s">
        <v>134</v>
      </c>
      <c r="G24" s="87" t="s">
        <v>118</v>
      </c>
      <c r="H24" s="75">
        <v>603.3</v>
      </c>
    </row>
    <row r="25" spans="2:8" s="8" customFormat="1" ht="15.75">
      <c r="B25" s="97" t="s">
        <v>92</v>
      </c>
      <c r="C25" s="86">
        <v>751</v>
      </c>
      <c r="D25" s="87" t="s">
        <v>93</v>
      </c>
      <c r="E25" s="87" t="s">
        <v>87</v>
      </c>
      <c r="F25" s="87"/>
      <c r="G25" s="87"/>
      <c r="H25" s="75">
        <f>SUM(H26:H26)</f>
        <v>337.1</v>
      </c>
    </row>
    <row r="26" spans="2:8" s="58" customFormat="1" ht="15.75">
      <c r="B26" s="98" t="s">
        <v>135</v>
      </c>
      <c r="C26" s="72">
        <v>751</v>
      </c>
      <c r="D26" s="82" t="s">
        <v>93</v>
      </c>
      <c r="E26" s="83" t="s">
        <v>87</v>
      </c>
      <c r="F26" s="82" t="s">
        <v>136</v>
      </c>
      <c r="G26" s="83" t="s">
        <v>118</v>
      </c>
      <c r="H26" s="80">
        <v>337.1</v>
      </c>
    </row>
    <row r="27" spans="2:8" s="8" customFormat="1" ht="30">
      <c r="B27" s="99" t="s">
        <v>95</v>
      </c>
      <c r="C27" s="86">
        <v>751</v>
      </c>
      <c r="D27" s="87" t="s">
        <v>96</v>
      </c>
      <c r="E27" s="92" t="s">
        <v>79</v>
      </c>
      <c r="F27" s="93" t="s">
        <v>123</v>
      </c>
      <c r="G27" s="92"/>
      <c r="H27" s="75">
        <v>960.8</v>
      </c>
    </row>
    <row r="28" spans="2:8" ht="16.5" customHeight="1">
      <c r="B28" s="95" t="s">
        <v>100</v>
      </c>
      <c r="C28" s="72">
        <v>751</v>
      </c>
      <c r="D28" s="87" t="s">
        <v>99</v>
      </c>
      <c r="E28" s="92" t="s">
        <v>79</v>
      </c>
      <c r="F28" s="93" t="s">
        <v>137</v>
      </c>
      <c r="G28" s="92" t="s">
        <v>138</v>
      </c>
      <c r="H28" s="75">
        <v>32.7</v>
      </c>
    </row>
    <row r="29" spans="2:8" s="8" customFormat="1" ht="19.5" customHeight="1">
      <c r="B29" s="95" t="s">
        <v>139</v>
      </c>
      <c r="C29" s="72">
        <v>751</v>
      </c>
      <c r="D29" s="87" t="s">
        <v>99</v>
      </c>
      <c r="E29" s="92" t="s">
        <v>87</v>
      </c>
      <c r="F29" s="96" t="s">
        <v>140</v>
      </c>
      <c r="G29" s="92" t="s">
        <v>138</v>
      </c>
      <c r="H29" s="75">
        <v>38</v>
      </c>
    </row>
    <row r="30" spans="2:8" s="8" customFormat="1" ht="17.25" customHeight="1">
      <c r="B30" s="100" t="s">
        <v>141</v>
      </c>
      <c r="C30" s="101"/>
      <c r="D30" s="57"/>
      <c r="E30" s="102"/>
      <c r="F30" s="57"/>
      <c r="G30" s="102"/>
      <c r="H30" s="75">
        <f>SUM(H11+H20+H22+H23+H24+H25+H27+H28+H29)</f>
        <v>5379.200000000001</v>
      </c>
    </row>
    <row r="31" spans="2:3" ht="15">
      <c r="B31" s="103"/>
      <c r="C31" s="58"/>
    </row>
    <row r="32" ht="15">
      <c r="C32" s="58"/>
    </row>
    <row r="33" ht="15">
      <c r="C33" s="58"/>
    </row>
    <row r="34" ht="15">
      <c r="C34" s="58"/>
    </row>
    <row r="35" ht="15">
      <c r="C35" s="58"/>
    </row>
    <row r="36" ht="15">
      <c r="C36" s="58"/>
    </row>
    <row r="37" ht="15">
      <c r="C37" s="58"/>
    </row>
    <row r="38" ht="15">
      <c r="C38" s="58"/>
    </row>
    <row r="39" ht="15">
      <c r="C39" s="58"/>
    </row>
    <row r="40" ht="15">
      <c r="C40" s="58"/>
    </row>
    <row r="41" ht="15">
      <c r="C41" s="58"/>
    </row>
    <row r="42" ht="15">
      <c r="C42" s="58"/>
    </row>
    <row r="43" ht="15">
      <c r="C43" s="58"/>
    </row>
    <row r="44" ht="15">
      <c r="C44" s="58"/>
    </row>
    <row r="45" ht="15">
      <c r="C45" s="58"/>
    </row>
    <row r="46" ht="15">
      <c r="C46" s="58"/>
    </row>
    <row r="47" ht="15">
      <c r="C47" s="58"/>
    </row>
    <row r="48" ht="15">
      <c r="C48" s="58"/>
    </row>
    <row r="49" ht="15">
      <c r="C49" s="58"/>
    </row>
    <row r="50" ht="15">
      <c r="C50" s="58"/>
    </row>
    <row r="51" ht="15">
      <c r="C51" s="58"/>
    </row>
    <row r="52" ht="15">
      <c r="C52" s="58"/>
    </row>
    <row r="53" ht="15">
      <c r="C53" s="58"/>
    </row>
    <row r="54" ht="15">
      <c r="C54" s="58"/>
    </row>
    <row r="55" ht="15">
      <c r="C55" s="58"/>
    </row>
  </sheetData>
  <sheetProtection selectLockedCells="1" selectUnlockedCells="1"/>
  <mergeCells count="5">
    <mergeCell ref="B2:H2"/>
    <mergeCell ref="B3:H3"/>
    <mergeCell ref="B4:H4"/>
    <mergeCell ref="A5:H5"/>
    <mergeCell ref="B7:H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2018-11-16T11:34:42Z</cp:lastPrinted>
  <dcterms:modified xsi:type="dcterms:W3CDTF">2018-11-16T11:35:38Z</dcterms:modified>
  <cp:category/>
  <cp:version/>
  <cp:contentType/>
  <cp:contentStatus/>
</cp:coreProperties>
</file>