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<sst xmlns="http://schemas.openxmlformats.org/spreadsheetml/2006/main" count="76" uniqueCount="29">
  <si>
    <t>Прогнозные показатели по налоговым и неналоговым доходам бюджетов СП</t>
  </si>
  <si>
    <t>В связи с тем, что на момент расчета, прогнозные данные по поступлению акцизов району не доведены,</t>
  </si>
  <si>
    <t>прогноз поступления акцизов принят на уровне текущего года и будет впоследствии уточнен.</t>
  </si>
  <si>
    <t>2020 год</t>
  </si>
  <si>
    <t>тыс.р.</t>
  </si>
  <si>
    <t>№ п/п</t>
  </si>
  <si>
    <t>Наименование СП</t>
  </si>
  <si>
    <t>НДФЛ</t>
  </si>
  <si>
    <t>Акцизы на нефтепродукты</t>
  </si>
  <si>
    <t>ЕСХН</t>
  </si>
  <si>
    <t>Налог на имущ. ФЛ</t>
  </si>
  <si>
    <t>Земельный налог</t>
  </si>
  <si>
    <t>Госпошлина</t>
  </si>
  <si>
    <t>Арендная плата за имущество</t>
  </si>
  <si>
    <t>Доходы от компенсации затрат гос-ва</t>
  </si>
  <si>
    <t>Штрафы</t>
  </si>
  <si>
    <t>Всего</t>
  </si>
  <si>
    <t>Всего без учета акцизов</t>
  </si>
  <si>
    <t>Блечепсинское</t>
  </si>
  <si>
    <t>Вольненское</t>
  </si>
  <si>
    <t>Дмитриевское</t>
  </si>
  <si>
    <t>Егерухайское</t>
  </si>
  <si>
    <t>Игнатьевское</t>
  </si>
  <si>
    <t>Кошехабльское</t>
  </si>
  <si>
    <t>Майское</t>
  </si>
  <si>
    <t>Натырбовское</t>
  </si>
  <si>
    <t>Ходзенское</t>
  </si>
  <si>
    <t>2021 год</t>
  </si>
  <si>
    <t>2022 год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</si>
</sst>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5">
    <font>
      <sz val="10"/>
      <name val="Arial Cyr"/>
      <family val="2"/>
    </font>
    <font>
      <sz val="10"/>
      <name val="Arial"/>
      <family val="0"/>
    </font>
    <font>
      <b/>
      <sz val="13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4"/>
      <color indexed="10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i/>
      <sz val="13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i/>
      <sz val="13"/>
      <color indexed="10"/>
      <name val="Arial Cyr"/>
      <family val="2"/>
    </font>
    <font>
      <b/>
      <sz val="12"/>
      <color indexed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0" fillId="0" borderId="1" xfId="0" applyFont="1" applyFill="1" applyBorder="1" applyAlignment="1">
      <alignment horizontal="center" vertical="top" wrapText="1"/>
    </xf>
    <xf numFmtId="164" fontId="8" fillId="2" borderId="1" xfId="0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center" vertical="top" wrapText="1"/>
    </xf>
    <xf numFmtId="164" fontId="9" fillId="0" borderId="3" xfId="0" applyFont="1" applyBorder="1" applyAlignment="1">
      <alignment horizontal="center" vertical="top" wrapText="1"/>
    </xf>
    <xf numFmtId="164" fontId="10" fillId="3" borderId="3" xfId="0" applyFont="1" applyFill="1" applyBorder="1" applyAlignment="1">
      <alignment horizontal="center" vertical="top" wrapText="1"/>
    </xf>
    <xf numFmtId="164" fontId="0" fillId="0" borderId="1" xfId="0" applyFill="1" applyBorder="1" applyAlignment="1">
      <alignment/>
    </xf>
    <xf numFmtId="164" fontId="11" fillId="0" borderId="1" xfId="0" applyFont="1" applyFill="1" applyBorder="1" applyAlignment="1">
      <alignment/>
    </xf>
    <xf numFmtId="165" fontId="12" fillId="0" borderId="1" xfId="0" applyNumberFormat="1" applyFont="1" applyFill="1" applyBorder="1" applyAlignment="1">
      <alignment/>
    </xf>
    <xf numFmtId="165" fontId="12" fillId="2" borderId="4" xfId="0" applyNumberFormat="1" applyFont="1" applyFill="1" applyBorder="1" applyAlignment="1">
      <alignment/>
    </xf>
    <xf numFmtId="165" fontId="12" fillId="0" borderId="2" xfId="0" applyNumberFormat="1" applyFont="1" applyFill="1" applyBorder="1" applyAlignment="1">
      <alignment/>
    </xf>
    <xf numFmtId="165" fontId="12" fillId="0" borderId="1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>
      <alignment/>
    </xf>
    <xf numFmtId="165" fontId="13" fillId="3" borderId="5" xfId="0" applyNumberFormat="1" applyFont="1" applyFill="1" applyBorder="1" applyAlignment="1">
      <alignment/>
    </xf>
    <xf numFmtId="165" fontId="12" fillId="2" borderId="1" xfId="0" applyNumberFormat="1" applyFont="1" applyFill="1" applyBorder="1" applyAlignment="1">
      <alignment/>
    </xf>
    <xf numFmtId="164" fontId="0" fillId="4" borderId="1" xfId="0" applyFill="1" applyBorder="1" applyAlignment="1">
      <alignment/>
    </xf>
    <xf numFmtId="164" fontId="11" fillId="4" borderId="1" xfId="0" applyFont="1" applyFill="1" applyBorder="1" applyAlignment="1">
      <alignment/>
    </xf>
    <xf numFmtId="165" fontId="12" fillId="4" borderId="1" xfId="0" applyNumberFormat="1" applyFont="1" applyFill="1" applyBorder="1" applyAlignment="1">
      <alignment/>
    </xf>
    <xf numFmtId="165" fontId="12" fillId="4" borderId="2" xfId="0" applyNumberFormat="1" applyFont="1" applyFill="1" applyBorder="1" applyAlignment="1">
      <alignment/>
    </xf>
    <xf numFmtId="165" fontId="12" fillId="4" borderId="1" xfId="0" applyNumberFormat="1" applyFont="1" applyFill="1" applyBorder="1" applyAlignment="1" applyProtection="1">
      <alignment/>
      <protection locked="0"/>
    </xf>
    <xf numFmtId="165" fontId="6" fillId="4" borderId="5" xfId="0" applyNumberFormat="1" applyFont="1" applyFill="1" applyBorder="1" applyAlignment="1">
      <alignment/>
    </xf>
    <xf numFmtId="165" fontId="13" fillId="4" borderId="5" xfId="0" applyNumberFormat="1" applyFont="1" applyFill="1" applyBorder="1" applyAlignment="1">
      <alignment/>
    </xf>
    <xf numFmtId="164" fontId="0" fillId="4" borderId="0" xfId="0" applyFill="1" applyAlignment="1">
      <alignment/>
    </xf>
    <xf numFmtId="164" fontId="0" fillId="0" borderId="6" xfId="0" applyFill="1" applyBorder="1" applyAlignment="1">
      <alignment/>
    </xf>
    <xf numFmtId="164" fontId="11" fillId="0" borderId="6" xfId="0" applyFont="1" applyFill="1" applyBorder="1" applyAlignment="1">
      <alignment/>
    </xf>
    <xf numFmtId="165" fontId="12" fillId="0" borderId="7" xfId="0" applyNumberFormat="1" applyFont="1" applyFill="1" applyBorder="1" applyAlignment="1">
      <alignment/>
    </xf>
    <xf numFmtId="165" fontId="12" fillId="2" borderId="7" xfId="0" applyNumberFormat="1" applyFont="1" applyFill="1" applyBorder="1" applyAlignment="1">
      <alignment/>
    </xf>
    <xf numFmtId="165" fontId="12" fillId="0" borderId="6" xfId="0" applyNumberFormat="1" applyFont="1" applyFill="1" applyBorder="1" applyAlignment="1">
      <alignment/>
    </xf>
    <xf numFmtId="165" fontId="12" fillId="0" borderId="8" xfId="0" applyNumberFormat="1" applyFont="1" applyFill="1" applyBorder="1" applyAlignment="1">
      <alignment/>
    </xf>
    <xf numFmtId="165" fontId="12" fillId="0" borderId="7" xfId="0" applyNumberFormat="1" applyFont="1" applyBorder="1" applyAlignment="1" applyProtection="1">
      <alignment/>
      <protection locked="0"/>
    </xf>
    <xf numFmtId="165" fontId="6" fillId="0" borderId="9" xfId="0" applyNumberFormat="1" applyFont="1" applyBorder="1" applyAlignment="1">
      <alignment/>
    </xf>
    <xf numFmtId="165" fontId="13" fillId="3" borderId="9" xfId="0" applyNumberFormat="1" applyFont="1" applyFill="1" applyBorder="1" applyAlignment="1">
      <alignment/>
    </xf>
    <xf numFmtId="164" fontId="0" fillId="0" borderId="10" xfId="0" applyFill="1" applyBorder="1" applyAlignment="1">
      <alignment/>
    </xf>
    <xf numFmtId="164" fontId="3" fillId="0" borderId="11" xfId="0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165" fontId="14" fillId="2" borderId="11" xfId="0" applyNumberFormat="1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165" fontId="6" fillId="0" borderId="13" xfId="0" applyNumberFormat="1" applyFont="1" applyBorder="1" applyAlignment="1">
      <alignment/>
    </xf>
    <xf numFmtId="165" fontId="13" fillId="3" borderId="13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11" fillId="0" borderId="0" xfId="0" applyFont="1" applyAlignment="1">
      <alignment/>
    </xf>
    <xf numFmtId="165" fontId="12" fillId="0" borderId="1" xfId="0" applyNumberFormat="1" applyFont="1" applyFill="1" applyBorder="1" applyAlignment="1">
      <alignment horizontal="right"/>
    </xf>
    <xf numFmtId="165" fontId="12" fillId="4" borderId="1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4" fontId="0" fillId="5" borderId="1" xfId="0" applyFill="1" applyBorder="1" applyAlignment="1">
      <alignment/>
    </xf>
    <xf numFmtId="164" fontId="11" fillId="5" borderId="1" xfId="0" applyFont="1" applyFill="1" applyBorder="1" applyAlignment="1">
      <alignment/>
    </xf>
    <xf numFmtId="165" fontId="12" fillId="5" borderId="1" xfId="0" applyNumberFormat="1" applyFont="1" applyFill="1" applyBorder="1" applyAlignment="1">
      <alignment horizontal="right"/>
    </xf>
    <xf numFmtId="165" fontId="12" fillId="5" borderId="1" xfId="0" applyNumberFormat="1" applyFont="1" applyFill="1" applyBorder="1" applyAlignment="1">
      <alignment/>
    </xf>
    <xf numFmtId="165" fontId="12" fillId="5" borderId="2" xfId="0" applyNumberFormat="1" applyFont="1" applyFill="1" applyBorder="1" applyAlignment="1">
      <alignment/>
    </xf>
    <xf numFmtId="165" fontId="12" fillId="5" borderId="1" xfId="0" applyNumberFormat="1" applyFont="1" applyFill="1" applyBorder="1" applyAlignment="1" applyProtection="1">
      <alignment/>
      <protection locked="0"/>
    </xf>
    <xf numFmtId="165" fontId="6" fillId="5" borderId="5" xfId="0" applyNumberFormat="1" applyFont="1" applyFill="1" applyBorder="1" applyAlignment="1">
      <alignment/>
    </xf>
    <xf numFmtId="165" fontId="13" fillId="5" borderId="5" xfId="0" applyNumberFormat="1" applyFont="1" applyFill="1" applyBorder="1" applyAlignment="1">
      <alignment/>
    </xf>
    <xf numFmtId="164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110" zoomScaleNormal="110" zoomScaleSheetLayoutView="110" workbookViewId="0" topLeftCell="A1">
      <selection activeCell="L41" sqref="L41"/>
    </sheetView>
  </sheetViews>
  <sheetFormatPr defaultColWidth="9.00390625" defaultRowHeight="12.75"/>
  <cols>
    <col min="1" max="1" width="3.875" style="0" customWidth="1"/>
    <col min="2" max="2" width="15.125" style="0" customWidth="1"/>
    <col min="3" max="3" width="10.875" style="0" customWidth="1"/>
    <col min="4" max="4" width="12.50390625" style="0" customWidth="1"/>
    <col min="5" max="5" width="9.50390625" style="0" customWidth="1"/>
    <col min="6" max="6" width="11.375" style="0" customWidth="1"/>
    <col min="7" max="7" width="11.00390625" style="0" customWidth="1"/>
    <col min="8" max="8" width="10.00390625" style="0" customWidth="1"/>
    <col min="9" max="9" width="11.00390625" style="0" customWidth="1"/>
    <col min="10" max="10" width="10.50390625" style="0" customWidth="1"/>
    <col min="11" max="11" width="8.25390625" style="0" customWidth="1"/>
    <col min="12" max="12" width="12.125" style="0" customWidth="1"/>
    <col min="13" max="13" width="12.375" style="0" customWidth="1"/>
    <col min="14" max="14" width="13.125" style="0" customWidth="1"/>
    <col min="15" max="15" width="10.625" style="0" customWidth="1"/>
    <col min="16" max="16" width="11.875" style="0" customWidth="1"/>
    <col min="17" max="17" width="10.375" style="0" customWidth="1"/>
    <col min="18" max="18" width="11.00390625" style="0" customWidth="1"/>
  </cols>
  <sheetData>
    <row r="1" ht="12.75">
      <c r="A1" s="1" t="s">
        <v>0</v>
      </c>
    </row>
    <row r="2" ht="12.75">
      <c r="A2" s="2"/>
    </row>
    <row r="3" spans="1:12" ht="12.7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12.75">
      <c r="A5" s="5"/>
    </row>
    <row r="6" ht="12.75">
      <c r="A6" s="6"/>
    </row>
    <row r="7" spans="1:4" ht="12.75">
      <c r="A7" s="2"/>
      <c r="B7" s="7"/>
      <c r="D7" s="8" t="s">
        <v>3</v>
      </c>
    </row>
    <row r="8" ht="12.75">
      <c r="I8" s="9" t="s">
        <v>4</v>
      </c>
    </row>
    <row r="9" spans="1:13" ht="49.5" customHeight="1">
      <c r="A9" s="10" t="s">
        <v>5</v>
      </c>
      <c r="B9" s="10" t="s">
        <v>6</v>
      </c>
      <c r="C9" s="10" t="s">
        <v>7</v>
      </c>
      <c r="D9" s="11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2" t="s">
        <v>14</v>
      </c>
      <c r="K9" s="12" t="s">
        <v>15</v>
      </c>
      <c r="L9" s="13" t="s">
        <v>16</v>
      </c>
      <c r="M9" s="14" t="s">
        <v>17</v>
      </c>
    </row>
    <row r="10" spans="1:13" ht="12.75">
      <c r="A10" s="15">
        <v>1</v>
      </c>
      <c r="B10" s="16" t="s">
        <v>18</v>
      </c>
      <c r="C10" s="17">
        <v>395.6</v>
      </c>
      <c r="D10" s="18">
        <v>3305.1</v>
      </c>
      <c r="E10" s="17">
        <v>692.6</v>
      </c>
      <c r="F10" s="17">
        <v>222.2885113706152</v>
      </c>
      <c r="G10" s="17">
        <v>1299.3</v>
      </c>
      <c r="H10" s="17">
        <v>10.7</v>
      </c>
      <c r="I10" s="17">
        <v>65.5</v>
      </c>
      <c r="J10" s="19">
        <v>4.5</v>
      </c>
      <c r="K10" s="20"/>
      <c r="L10" s="21">
        <f aca="true" t="shared" si="0" ref="L10:L18">SUM(C10:K10)</f>
        <v>5995.588511370615</v>
      </c>
      <c r="M10" s="22">
        <f aca="true" t="shared" si="1" ref="M10:M18">L10-D10</f>
        <v>2690.4885113706155</v>
      </c>
    </row>
    <row r="11" spans="1:13" ht="12.75">
      <c r="A11" s="15">
        <v>2</v>
      </c>
      <c r="B11" s="16" t="s">
        <v>19</v>
      </c>
      <c r="C11" s="17">
        <v>528.1</v>
      </c>
      <c r="D11" s="23">
        <v>1687</v>
      </c>
      <c r="E11" s="17">
        <v>212</v>
      </c>
      <c r="F11" s="17">
        <v>513.7855346377398</v>
      </c>
      <c r="G11" s="17">
        <v>1554.1</v>
      </c>
      <c r="H11" s="17"/>
      <c r="I11" s="17"/>
      <c r="J11" s="19">
        <v>5</v>
      </c>
      <c r="K11" s="20"/>
      <c r="L11" s="21">
        <f t="shared" si="0"/>
        <v>4499.98553463774</v>
      </c>
      <c r="M11" s="22">
        <f t="shared" si="1"/>
        <v>2812.98553463774</v>
      </c>
    </row>
    <row r="12" spans="1:13" ht="12.75">
      <c r="A12" s="15">
        <v>3</v>
      </c>
      <c r="B12" s="16" t="s">
        <v>20</v>
      </c>
      <c r="C12" s="17">
        <v>573.3</v>
      </c>
      <c r="D12" s="23">
        <v>1495.6</v>
      </c>
      <c r="E12" s="17">
        <v>292</v>
      </c>
      <c r="F12" s="17">
        <v>240.33354973239253</v>
      </c>
      <c r="G12" s="17">
        <v>1576.6</v>
      </c>
      <c r="H12" s="17">
        <v>10</v>
      </c>
      <c r="I12" s="17">
        <v>97.8</v>
      </c>
      <c r="J12" s="19">
        <v>11.4</v>
      </c>
      <c r="K12" s="20"/>
      <c r="L12" s="21">
        <f t="shared" si="0"/>
        <v>4297.033549732392</v>
      </c>
      <c r="M12" s="22">
        <f t="shared" si="1"/>
        <v>2801.4335497323923</v>
      </c>
    </row>
    <row r="13" spans="1:13" ht="12.75">
      <c r="A13" s="15">
        <v>4</v>
      </c>
      <c r="B13" s="16" t="s">
        <v>21</v>
      </c>
      <c r="C13" s="17">
        <v>1215.3</v>
      </c>
      <c r="D13" s="23">
        <v>910.4</v>
      </c>
      <c r="E13" s="17">
        <v>126.8</v>
      </c>
      <c r="F13" s="17">
        <v>107.54793111917193</v>
      </c>
      <c r="G13" s="17">
        <v>888.8</v>
      </c>
      <c r="H13" s="17">
        <v>1.7</v>
      </c>
      <c r="I13" s="17">
        <v>96.6</v>
      </c>
      <c r="J13" s="19">
        <v>10</v>
      </c>
      <c r="K13" s="20"/>
      <c r="L13" s="21">
        <f t="shared" si="0"/>
        <v>3357.1479311191715</v>
      </c>
      <c r="M13" s="22">
        <f t="shared" si="1"/>
        <v>2446.7479311191714</v>
      </c>
    </row>
    <row r="14" spans="1:13" ht="12.75">
      <c r="A14" s="15">
        <v>5</v>
      </c>
      <c r="B14" s="16" t="s">
        <v>22</v>
      </c>
      <c r="C14" s="17">
        <v>198</v>
      </c>
      <c r="D14" s="23">
        <v>539.4</v>
      </c>
      <c r="E14" s="17">
        <v>357.4</v>
      </c>
      <c r="F14" s="17">
        <v>184.09260744731634</v>
      </c>
      <c r="G14" s="17">
        <v>971.1</v>
      </c>
      <c r="H14" s="17"/>
      <c r="I14" s="17"/>
      <c r="J14" s="19"/>
      <c r="K14" s="20"/>
      <c r="L14" s="21">
        <f t="shared" si="0"/>
        <v>2249.9926074473165</v>
      </c>
      <c r="M14" s="22">
        <f t="shared" si="1"/>
        <v>1710.5926074473164</v>
      </c>
    </row>
    <row r="15" spans="1:13" ht="12.75">
      <c r="A15" s="15">
        <v>6</v>
      </c>
      <c r="B15" s="16" t="s">
        <v>23</v>
      </c>
      <c r="C15" s="17">
        <v>9866.6</v>
      </c>
      <c r="D15" s="23">
        <v>2475</v>
      </c>
      <c r="E15" s="17">
        <v>661.9</v>
      </c>
      <c r="F15" s="17">
        <v>799.576236090383</v>
      </c>
      <c r="G15" s="17">
        <v>3821</v>
      </c>
      <c r="H15" s="17"/>
      <c r="I15" s="17">
        <v>846.5</v>
      </c>
      <c r="J15" s="19"/>
      <c r="K15" s="20">
        <v>3.2</v>
      </c>
      <c r="L15" s="21">
        <f t="shared" si="0"/>
        <v>18473.776236090387</v>
      </c>
      <c r="M15" s="22">
        <f t="shared" si="1"/>
        <v>15998.776236090387</v>
      </c>
    </row>
    <row r="16" spans="1:13" ht="12.75">
      <c r="A16" s="15">
        <v>7</v>
      </c>
      <c r="B16" s="16" t="s">
        <v>24</v>
      </c>
      <c r="C16" s="17">
        <v>412</v>
      </c>
      <c r="D16" s="23">
        <v>772.8</v>
      </c>
      <c r="E16" s="17">
        <v>226.1</v>
      </c>
      <c r="F16" s="17">
        <v>100.31946792819691</v>
      </c>
      <c r="G16" s="17">
        <v>957.9</v>
      </c>
      <c r="H16" s="17">
        <v>13.5</v>
      </c>
      <c r="I16" s="17">
        <v>300</v>
      </c>
      <c r="J16" s="19">
        <v>12</v>
      </c>
      <c r="K16" s="20"/>
      <c r="L16" s="21">
        <f t="shared" si="0"/>
        <v>2794.619467928197</v>
      </c>
      <c r="M16" s="22">
        <f t="shared" si="1"/>
        <v>2021.8194679281971</v>
      </c>
    </row>
    <row r="17" spans="1:13" s="31" customFormat="1" ht="12.75">
      <c r="A17" s="24">
        <v>8</v>
      </c>
      <c r="B17" s="25" t="s">
        <v>25</v>
      </c>
      <c r="C17" s="26">
        <v>479.7</v>
      </c>
      <c r="D17" s="26">
        <v>2754.2</v>
      </c>
      <c r="E17" s="26">
        <v>756</v>
      </c>
      <c r="F17" s="26">
        <v>276.25595853479433</v>
      </c>
      <c r="G17" s="26">
        <v>2165.4</v>
      </c>
      <c r="H17" s="26">
        <v>16.6</v>
      </c>
      <c r="I17" s="26">
        <v>6.4</v>
      </c>
      <c r="J17" s="27">
        <v>39.2</v>
      </c>
      <c r="K17" s="28"/>
      <c r="L17" s="29">
        <f t="shared" si="0"/>
        <v>6493.7559585347935</v>
      </c>
      <c r="M17" s="30">
        <f t="shared" si="1"/>
        <v>3739.5559585347937</v>
      </c>
    </row>
    <row r="18" spans="1:13" ht="12.75">
      <c r="A18" s="32">
        <v>9</v>
      </c>
      <c r="B18" s="33" t="s">
        <v>26</v>
      </c>
      <c r="C18" s="34">
        <v>351.7</v>
      </c>
      <c r="D18" s="35">
        <v>1178.3</v>
      </c>
      <c r="E18" s="34">
        <v>210.2</v>
      </c>
      <c r="F18" s="36">
        <v>230.5</v>
      </c>
      <c r="G18" s="36">
        <v>1454.3</v>
      </c>
      <c r="H18" s="17">
        <v>6.5</v>
      </c>
      <c r="I18" s="34">
        <v>294</v>
      </c>
      <c r="J18" s="37">
        <v>10.7</v>
      </c>
      <c r="K18" s="38"/>
      <c r="L18" s="39">
        <f t="shared" si="0"/>
        <v>3736.2</v>
      </c>
      <c r="M18" s="40">
        <f t="shared" si="1"/>
        <v>2557.8999999999996</v>
      </c>
    </row>
    <row r="19" spans="1:13" ht="12.75">
      <c r="A19" s="41"/>
      <c r="B19" s="42" t="s">
        <v>16</v>
      </c>
      <c r="C19" s="43">
        <f>SUM(C10:C18)</f>
        <v>14020.300000000001</v>
      </c>
      <c r="D19" s="44">
        <f>SUM(D10:D18)</f>
        <v>15117.8</v>
      </c>
      <c r="E19" s="43">
        <f aca="true" t="shared" si="2" ref="E19:M19">SUM(E10:E18)</f>
        <v>3534.9999999999995</v>
      </c>
      <c r="F19" s="43">
        <f t="shared" si="2"/>
        <v>2674.69979686061</v>
      </c>
      <c r="G19" s="43">
        <f t="shared" si="2"/>
        <v>14688.499999999998</v>
      </c>
      <c r="H19" s="43">
        <f t="shared" si="2"/>
        <v>59</v>
      </c>
      <c r="I19" s="43">
        <f>SUM(I10:I18)</f>
        <v>1706.8000000000002</v>
      </c>
      <c r="J19" s="45">
        <f>SUM(J10:J18)</f>
        <v>92.8</v>
      </c>
      <c r="K19" s="45">
        <f>SUM(K10:K18)</f>
        <v>3.2</v>
      </c>
      <c r="L19" s="46">
        <f t="shared" si="2"/>
        <v>51898.09979686061</v>
      </c>
      <c r="M19" s="47">
        <f t="shared" si="2"/>
        <v>36780.29979686062</v>
      </c>
    </row>
    <row r="20" spans="2:9" ht="12.75">
      <c r="B20" s="48"/>
      <c r="C20" s="48"/>
      <c r="D20" s="48"/>
      <c r="E20" s="48"/>
      <c r="F20" s="48"/>
      <c r="G20" s="48"/>
      <c r="H20" s="48"/>
      <c r="I20" s="48"/>
    </row>
    <row r="21" spans="1:9" ht="12.75">
      <c r="A21" s="49"/>
      <c r="B21" s="48"/>
      <c r="C21" s="48"/>
      <c r="D21" s="48"/>
      <c r="E21" s="48"/>
      <c r="F21" s="48"/>
      <c r="G21" s="48"/>
      <c r="H21" s="48"/>
      <c r="I21" s="48"/>
    </row>
    <row r="22" spans="2:9" ht="12.75">
      <c r="B22" s="48"/>
      <c r="C22" s="48"/>
      <c r="D22" s="8" t="s">
        <v>27</v>
      </c>
      <c r="E22" s="48"/>
      <c r="F22" s="48"/>
      <c r="G22" s="48"/>
      <c r="H22" s="48"/>
      <c r="I22" s="48"/>
    </row>
    <row r="23" spans="2:9" ht="12.75">
      <c r="B23" s="48"/>
      <c r="C23" s="48"/>
      <c r="D23" s="48"/>
      <c r="E23" s="48"/>
      <c r="F23" s="48"/>
      <c r="G23" s="48"/>
      <c r="H23" s="48"/>
      <c r="I23" s="48"/>
    </row>
    <row r="24" spans="1:13" ht="53.25" customHeight="1">
      <c r="A24" s="10" t="s">
        <v>5</v>
      </c>
      <c r="B24" s="10" t="s">
        <v>6</v>
      </c>
      <c r="C24" s="10" t="s">
        <v>7</v>
      </c>
      <c r="D24" s="11" t="s">
        <v>8</v>
      </c>
      <c r="E24" s="10" t="s">
        <v>9</v>
      </c>
      <c r="F24" s="10" t="s">
        <v>10</v>
      </c>
      <c r="G24" s="10" t="s">
        <v>11</v>
      </c>
      <c r="H24" s="10" t="s">
        <v>12</v>
      </c>
      <c r="I24" s="10" t="s">
        <v>13</v>
      </c>
      <c r="J24" s="12" t="s">
        <v>14</v>
      </c>
      <c r="K24" s="12" t="s">
        <v>15</v>
      </c>
      <c r="L24" s="13" t="s">
        <v>16</v>
      </c>
      <c r="M24" s="14" t="s">
        <v>17</v>
      </c>
    </row>
    <row r="25" spans="1:13" ht="12.75">
      <c r="A25" s="15">
        <v>1</v>
      </c>
      <c r="B25" s="16" t="s">
        <v>18</v>
      </c>
      <c r="C25" s="17">
        <v>419.7</v>
      </c>
      <c r="D25" s="18">
        <v>3305.1</v>
      </c>
      <c r="E25" s="17">
        <v>727</v>
      </c>
      <c r="F25" s="17">
        <v>232.29149438229285</v>
      </c>
      <c r="G25" s="17">
        <v>1369</v>
      </c>
      <c r="H25" s="17">
        <v>11.2</v>
      </c>
      <c r="I25" s="17">
        <v>65.5</v>
      </c>
      <c r="J25" s="19">
        <v>4.6</v>
      </c>
      <c r="K25" s="20"/>
      <c r="L25" s="21">
        <f aca="true" t="shared" si="3" ref="L25:L33">SUM(C25:K25)</f>
        <v>6134.391494382293</v>
      </c>
      <c r="M25" s="22">
        <f aca="true" t="shared" si="4" ref="M25:M33">L25-D25</f>
        <v>2829.291494382293</v>
      </c>
    </row>
    <row r="26" spans="1:13" ht="12.75">
      <c r="A26" s="15">
        <v>2</v>
      </c>
      <c r="B26" s="16" t="s">
        <v>19</v>
      </c>
      <c r="C26" s="17">
        <v>560.2</v>
      </c>
      <c r="D26" s="23">
        <v>1687</v>
      </c>
      <c r="E26" s="50">
        <v>222.5</v>
      </c>
      <c r="F26" s="17">
        <v>536.9058836964381</v>
      </c>
      <c r="G26" s="17">
        <v>1636.7</v>
      </c>
      <c r="H26" s="17"/>
      <c r="I26" s="17"/>
      <c r="J26" s="19">
        <v>5.5</v>
      </c>
      <c r="K26" s="20"/>
      <c r="L26" s="21">
        <f t="shared" si="3"/>
        <v>4648.805883696438</v>
      </c>
      <c r="M26" s="22">
        <f t="shared" si="4"/>
        <v>2961.8058836964383</v>
      </c>
    </row>
    <row r="27" spans="1:13" ht="12.75">
      <c r="A27" s="15">
        <v>3</v>
      </c>
      <c r="B27" s="16" t="s">
        <v>20</v>
      </c>
      <c r="C27" s="17">
        <v>608.6</v>
      </c>
      <c r="D27" s="23">
        <v>1495.6</v>
      </c>
      <c r="E27" s="50">
        <v>306.5</v>
      </c>
      <c r="F27" s="17">
        <v>251.14855947035016</v>
      </c>
      <c r="G27" s="17">
        <v>1658.3</v>
      </c>
      <c r="H27" s="17">
        <v>10.5</v>
      </c>
      <c r="I27" s="17">
        <v>97.8</v>
      </c>
      <c r="J27" s="19">
        <v>11.6</v>
      </c>
      <c r="K27" s="20"/>
      <c r="L27" s="21">
        <f t="shared" si="3"/>
        <v>4440.0485594703505</v>
      </c>
      <c r="M27" s="22">
        <f t="shared" si="4"/>
        <v>2944.4485594703506</v>
      </c>
    </row>
    <row r="28" spans="1:13" ht="12.75">
      <c r="A28" s="15">
        <v>4</v>
      </c>
      <c r="B28" s="16" t="s">
        <v>21</v>
      </c>
      <c r="C28" s="17">
        <v>1289.1</v>
      </c>
      <c r="D28" s="23">
        <v>910.4</v>
      </c>
      <c r="E28" s="50">
        <v>133.1</v>
      </c>
      <c r="F28" s="17">
        <v>112.38758801953466</v>
      </c>
      <c r="G28" s="17">
        <v>928.9</v>
      </c>
      <c r="H28" s="17">
        <v>1.8</v>
      </c>
      <c r="I28" s="17">
        <v>96.6</v>
      </c>
      <c r="J28" s="19">
        <v>10</v>
      </c>
      <c r="K28" s="20"/>
      <c r="L28" s="21">
        <f t="shared" si="3"/>
        <v>3482.2875880195347</v>
      </c>
      <c r="M28" s="22">
        <f t="shared" si="4"/>
        <v>2571.8875880195346</v>
      </c>
    </row>
    <row r="29" spans="1:13" ht="12.75">
      <c r="A29" s="15">
        <v>5</v>
      </c>
      <c r="B29" s="16" t="s">
        <v>22</v>
      </c>
      <c r="C29" s="17">
        <v>209.7</v>
      </c>
      <c r="D29" s="23">
        <v>539.4</v>
      </c>
      <c r="E29" s="50">
        <v>375</v>
      </c>
      <c r="F29" s="17">
        <v>192.37677478244555</v>
      </c>
      <c r="G29" s="17">
        <v>1023.1</v>
      </c>
      <c r="H29" s="17"/>
      <c r="I29" s="17"/>
      <c r="J29" s="19"/>
      <c r="K29" s="20"/>
      <c r="L29" s="21">
        <f t="shared" si="3"/>
        <v>2339.576774782445</v>
      </c>
      <c r="M29" s="22">
        <f t="shared" si="4"/>
        <v>1800.1767747824451</v>
      </c>
    </row>
    <row r="30" spans="1:13" ht="12.75">
      <c r="A30" s="15">
        <v>6</v>
      </c>
      <c r="B30" s="16" t="s">
        <v>23</v>
      </c>
      <c r="C30" s="17">
        <v>10466.5</v>
      </c>
      <c r="D30" s="23">
        <v>2475</v>
      </c>
      <c r="E30" s="50">
        <v>694.7</v>
      </c>
      <c r="F30" s="17">
        <v>835.5571667144501</v>
      </c>
      <c r="G30" s="17">
        <v>3964.9</v>
      </c>
      <c r="H30" s="17"/>
      <c r="I30" s="17">
        <v>846.5</v>
      </c>
      <c r="J30" s="19"/>
      <c r="K30" s="20">
        <v>3.3</v>
      </c>
      <c r="L30" s="21">
        <f t="shared" si="3"/>
        <v>19286.45716671445</v>
      </c>
      <c r="M30" s="22">
        <f t="shared" si="4"/>
        <v>16811.45716671445</v>
      </c>
    </row>
    <row r="31" spans="1:13" ht="12.75">
      <c r="A31" s="15">
        <v>7</v>
      </c>
      <c r="B31" s="16" t="s">
        <v>24</v>
      </c>
      <c r="C31" s="17">
        <v>437</v>
      </c>
      <c r="D31" s="23">
        <v>772.8</v>
      </c>
      <c r="E31" s="50">
        <v>237.3</v>
      </c>
      <c r="F31" s="17">
        <v>104.83384398496577</v>
      </c>
      <c r="G31" s="17">
        <v>1008.5</v>
      </c>
      <c r="H31" s="17">
        <v>14.1</v>
      </c>
      <c r="I31" s="17">
        <v>300</v>
      </c>
      <c r="J31" s="19">
        <v>12</v>
      </c>
      <c r="K31" s="20"/>
      <c r="L31" s="21">
        <f t="shared" si="3"/>
        <v>2886.5338439849656</v>
      </c>
      <c r="M31" s="22">
        <f t="shared" si="4"/>
        <v>2113.7338439849655</v>
      </c>
    </row>
    <row r="32" spans="1:13" s="31" customFormat="1" ht="12.75">
      <c r="A32" s="24">
        <v>8</v>
      </c>
      <c r="B32" s="25" t="s">
        <v>25</v>
      </c>
      <c r="C32" s="26">
        <v>508.9</v>
      </c>
      <c r="D32" s="26">
        <v>2754.2</v>
      </c>
      <c r="E32" s="51">
        <v>793.5</v>
      </c>
      <c r="F32" s="26">
        <v>288.68747666886003</v>
      </c>
      <c r="G32" s="26">
        <v>2279.9</v>
      </c>
      <c r="H32" s="26">
        <v>17.3</v>
      </c>
      <c r="I32" s="26">
        <v>6.4</v>
      </c>
      <c r="J32" s="27">
        <v>40.8</v>
      </c>
      <c r="K32" s="28"/>
      <c r="L32" s="29">
        <f t="shared" si="3"/>
        <v>6689.68747666886</v>
      </c>
      <c r="M32" s="30">
        <f t="shared" si="4"/>
        <v>3935.48747666886</v>
      </c>
    </row>
    <row r="33" spans="1:13" ht="12.75">
      <c r="A33" s="32">
        <v>9</v>
      </c>
      <c r="B33" s="33" t="s">
        <v>26</v>
      </c>
      <c r="C33" s="34">
        <v>373</v>
      </c>
      <c r="D33" s="35">
        <v>1178.3</v>
      </c>
      <c r="E33" s="52">
        <v>220.6</v>
      </c>
      <c r="F33" s="36">
        <v>242.1</v>
      </c>
      <c r="G33" s="36">
        <v>1518.6</v>
      </c>
      <c r="H33" s="17">
        <v>6.9</v>
      </c>
      <c r="I33" s="34">
        <v>294</v>
      </c>
      <c r="J33" s="37">
        <v>11.1</v>
      </c>
      <c r="K33" s="38"/>
      <c r="L33" s="39">
        <f t="shared" si="3"/>
        <v>3844.5999999999995</v>
      </c>
      <c r="M33" s="40">
        <f t="shared" si="4"/>
        <v>2666.2999999999993</v>
      </c>
    </row>
    <row r="34" spans="1:13" ht="12.75">
      <c r="A34" s="41"/>
      <c r="B34" s="42" t="s">
        <v>16</v>
      </c>
      <c r="C34" s="43">
        <f aca="true" t="shared" si="5" ref="C34:M34">SUM(C25:C33)</f>
        <v>14872.7</v>
      </c>
      <c r="D34" s="44">
        <f t="shared" si="5"/>
        <v>15117.8</v>
      </c>
      <c r="E34" s="43">
        <f t="shared" si="5"/>
        <v>3710.2</v>
      </c>
      <c r="F34" s="43">
        <f t="shared" si="5"/>
        <v>2796.2887877193375</v>
      </c>
      <c r="G34" s="43">
        <f t="shared" si="5"/>
        <v>15387.9</v>
      </c>
      <c r="H34" s="43">
        <f t="shared" si="5"/>
        <v>61.8</v>
      </c>
      <c r="I34" s="43">
        <f t="shared" si="5"/>
        <v>1706.8000000000002</v>
      </c>
      <c r="J34" s="45">
        <f t="shared" si="5"/>
        <v>95.6</v>
      </c>
      <c r="K34" s="45">
        <f t="shared" si="5"/>
        <v>3.3</v>
      </c>
      <c r="L34" s="46">
        <f t="shared" si="5"/>
        <v>53752.388787719334</v>
      </c>
      <c r="M34" s="47">
        <f t="shared" si="5"/>
        <v>38634.58878771934</v>
      </c>
    </row>
    <row r="35" spans="2:9" ht="12.75">
      <c r="B35" s="48"/>
      <c r="C35" s="48"/>
      <c r="D35" s="48"/>
      <c r="E35" s="48"/>
      <c r="F35" s="48"/>
      <c r="G35" s="48"/>
      <c r="H35" s="48"/>
      <c r="I35" s="48"/>
    </row>
    <row r="36" spans="2:9" ht="12.75">
      <c r="B36" s="48"/>
      <c r="C36" s="48"/>
      <c r="D36" s="48"/>
      <c r="E36" s="48"/>
      <c r="F36" s="48"/>
      <c r="G36" s="48"/>
      <c r="H36" s="48"/>
      <c r="I36" s="48"/>
    </row>
    <row r="37" spans="2:9" ht="12.75">
      <c r="B37" s="48"/>
      <c r="C37" s="48"/>
      <c r="D37" s="8" t="s">
        <v>28</v>
      </c>
      <c r="E37" s="48"/>
      <c r="F37" s="48"/>
      <c r="G37" s="48"/>
      <c r="H37" s="48"/>
      <c r="I37" s="48"/>
    </row>
    <row r="38" spans="2:9" ht="12.75">
      <c r="B38" s="48"/>
      <c r="C38" s="48"/>
      <c r="D38" s="48"/>
      <c r="E38" s="48"/>
      <c r="F38" s="48"/>
      <c r="G38" s="48"/>
      <c r="H38" s="48"/>
      <c r="I38" s="48"/>
    </row>
    <row r="39" spans="1:13" ht="49.5" customHeight="1">
      <c r="A39" s="10" t="s">
        <v>5</v>
      </c>
      <c r="B39" s="10" t="s">
        <v>6</v>
      </c>
      <c r="C39" s="10" t="s">
        <v>7</v>
      </c>
      <c r="D39" s="11" t="s">
        <v>8</v>
      </c>
      <c r="E39" s="10" t="s">
        <v>9</v>
      </c>
      <c r="F39" s="10" t="s">
        <v>10</v>
      </c>
      <c r="G39" s="10" t="s">
        <v>11</v>
      </c>
      <c r="H39" s="10" t="s">
        <v>12</v>
      </c>
      <c r="I39" s="10" t="s">
        <v>13</v>
      </c>
      <c r="J39" s="12" t="s">
        <v>14</v>
      </c>
      <c r="K39" s="12" t="s">
        <v>15</v>
      </c>
      <c r="L39" s="13" t="s">
        <v>16</v>
      </c>
      <c r="M39" s="14" t="s">
        <v>17</v>
      </c>
    </row>
    <row r="40" spans="1:13" ht="12.75">
      <c r="A40" s="15">
        <v>1</v>
      </c>
      <c r="B40" s="16" t="s">
        <v>18</v>
      </c>
      <c r="C40" s="50">
        <v>446.5</v>
      </c>
      <c r="D40" s="18">
        <v>3305.1</v>
      </c>
      <c r="E40" s="50">
        <v>766</v>
      </c>
      <c r="F40" s="17">
        <v>242.28002864073142</v>
      </c>
      <c r="G40" s="17">
        <v>1438.7</v>
      </c>
      <c r="H40" s="17">
        <v>11.7</v>
      </c>
      <c r="I40" s="17">
        <v>65.5</v>
      </c>
      <c r="J40" s="19">
        <v>4.7</v>
      </c>
      <c r="K40" s="20"/>
      <c r="L40" s="21">
        <f aca="true" t="shared" si="6" ref="L40:L48">SUM(C40:K40)</f>
        <v>6280.480028640731</v>
      </c>
      <c r="M40" s="22">
        <f aca="true" t="shared" si="7" ref="M40:M48">L40-D40</f>
        <v>2975.380028640731</v>
      </c>
    </row>
    <row r="41" spans="1:13" ht="12.75">
      <c r="A41" s="15">
        <v>2</v>
      </c>
      <c r="B41" s="16" t="s">
        <v>19</v>
      </c>
      <c r="C41" s="50">
        <v>596.1</v>
      </c>
      <c r="D41" s="23">
        <v>1687</v>
      </c>
      <c r="E41" s="50">
        <v>234.5</v>
      </c>
      <c r="F41" s="17">
        <v>559.9928366953849</v>
      </c>
      <c r="G41" s="17">
        <v>1719.2</v>
      </c>
      <c r="H41" s="17"/>
      <c r="I41" s="17"/>
      <c r="J41" s="19">
        <v>5.5</v>
      </c>
      <c r="K41" s="20"/>
      <c r="L41" s="21">
        <f t="shared" si="6"/>
        <v>4802.292836695386</v>
      </c>
      <c r="M41" s="22">
        <f t="shared" si="7"/>
        <v>3115.2928366953856</v>
      </c>
    </row>
    <row r="42" spans="1:13" ht="12.75">
      <c r="A42" s="15">
        <v>3</v>
      </c>
      <c r="B42" s="16" t="s">
        <v>20</v>
      </c>
      <c r="C42" s="50">
        <v>647.5</v>
      </c>
      <c r="D42" s="23">
        <v>1495.6</v>
      </c>
      <c r="E42" s="50">
        <v>322.9</v>
      </c>
      <c r="F42" s="17">
        <v>261.9479475275752</v>
      </c>
      <c r="G42" s="17">
        <v>1740.1</v>
      </c>
      <c r="H42" s="17">
        <v>11</v>
      </c>
      <c r="I42" s="17">
        <v>97.8</v>
      </c>
      <c r="J42" s="19">
        <v>11.8</v>
      </c>
      <c r="K42" s="20"/>
      <c r="L42" s="21">
        <f t="shared" si="6"/>
        <v>4588.6479475275755</v>
      </c>
      <c r="M42" s="22">
        <f t="shared" si="7"/>
        <v>3093.0479475275756</v>
      </c>
    </row>
    <row r="43" spans="1:13" ht="12.75">
      <c r="A43" s="15">
        <v>4</v>
      </c>
      <c r="B43" s="16" t="s">
        <v>21</v>
      </c>
      <c r="C43" s="50">
        <v>1371.6</v>
      </c>
      <c r="D43" s="23">
        <v>910.4</v>
      </c>
      <c r="E43" s="50">
        <v>140.3</v>
      </c>
      <c r="F43" s="17">
        <v>117.22025430437465</v>
      </c>
      <c r="G43" s="17">
        <v>969.2</v>
      </c>
      <c r="H43" s="17">
        <v>1.9</v>
      </c>
      <c r="I43" s="17">
        <v>96.6</v>
      </c>
      <c r="J43" s="19">
        <v>10</v>
      </c>
      <c r="K43" s="20"/>
      <c r="L43" s="21">
        <f t="shared" si="6"/>
        <v>3617.2202543043745</v>
      </c>
      <c r="M43" s="22">
        <f t="shared" si="7"/>
        <v>2706.8202543043744</v>
      </c>
    </row>
    <row r="44" spans="1:13" ht="12.75">
      <c r="A44" s="15">
        <v>5</v>
      </c>
      <c r="B44" s="16" t="s">
        <v>22</v>
      </c>
      <c r="C44" s="50">
        <v>223.2</v>
      </c>
      <c r="D44" s="23">
        <v>539.4</v>
      </c>
      <c r="E44" s="50">
        <v>395.2</v>
      </c>
      <c r="F44" s="17">
        <v>200.64897609809069</v>
      </c>
      <c r="G44" s="17">
        <v>1075.2</v>
      </c>
      <c r="H44" s="17"/>
      <c r="I44" s="17"/>
      <c r="J44" s="19"/>
      <c r="K44" s="20"/>
      <c r="L44" s="21">
        <f t="shared" si="6"/>
        <v>2433.6489760980903</v>
      </c>
      <c r="M44" s="22">
        <f t="shared" si="7"/>
        <v>1894.2489760980902</v>
      </c>
    </row>
    <row r="45" spans="1:13" ht="12.75">
      <c r="A45" s="15">
        <v>6</v>
      </c>
      <c r="B45" s="16" t="s">
        <v>23</v>
      </c>
      <c r="C45" s="50">
        <v>11136.2</v>
      </c>
      <c r="D45" s="23">
        <v>2475</v>
      </c>
      <c r="E45" s="50">
        <v>732</v>
      </c>
      <c r="F45" s="17">
        <v>871.4861248831713</v>
      </c>
      <c r="G45" s="17">
        <v>4108.6</v>
      </c>
      <c r="H45" s="17"/>
      <c r="I45" s="17">
        <v>846.5</v>
      </c>
      <c r="J45" s="19"/>
      <c r="K45" s="20">
        <v>3.5</v>
      </c>
      <c r="L45" s="21">
        <f t="shared" si="6"/>
        <v>20173.286124883172</v>
      </c>
      <c r="M45" s="22">
        <f t="shared" si="7"/>
        <v>17698.286124883172</v>
      </c>
    </row>
    <row r="46" spans="1:13" ht="12.75">
      <c r="A46" s="15">
        <v>7</v>
      </c>
      <c r="B46" s="16" t="s">
        <v>24</v>
      </c>
      <c r="C46" s="50">
        <v>465</v>
      </c>
      <c r="D46" s="23">
        <v>772.8</v>
      </c>
      <c r="E46" s="50">
        <v>250</v>
      </c>
      <c r="F46" s="17">
        <v>109.34169927631929</v>
      </c>
      <c r="G46" s="17">
        <v>1059</v>
      </c>
      <c r="H46" s="17">
        <v>14.8</v>
      </c>
      <c r="I46" s="17">
        <v>300</v>
      </c>
      <c r="J46" s="19">
        <v>13</v>
      </c>
      <c r="K46" s="20"/>
      <c r="L46" s="21">
        <f t="shared" si="6"/>
        <v>2983.9416992763195</v>
      </c>
      <c r="M46" s="22">
        <f t="shared" si="7"/>
        <v>2211.1416992763197</v>
      </c>
    </row>
    <row r="47" spans="1:13" s="61" customFormat="1" ht="12.75">
      <c r="A47" s="53">
        <v>8</v>
      </c>
      <c r="B47" s="54" t="s">
        <v>25</v>
      </c>
      <c r="C47" s="55">
        <v>541.4</v>
      </c>
      <c r="D47" s="56">
        <v>2754.2</v>
      </c>
      <c r="E47" s="55">
        <v>836</v>
      </c>
      <c r="F47" s="56">
        <v>301.101038165621</v>
      </c>
      <c r="G47" s="56">
        <v>2394.4</v>
      </c>
      <c r="H47" s="56">
        <v>18</v>
      </c>
      <c r="I47" s="56">
        <v>6.4</v>
      </c>
      <c r="J47" s="57">
        <v>42.6</v>
      </c>
      <c r="K47" s="58"/>
      <c r="L47" s="59">
        <f t="shared" si="6"/>
        <v>6894.101038165621</v>
      </c>
      <c r="M47" s="60">
        <f t="shared" si="7"/>
        <v>4139.901038165621</v>
      </c>
    </row>
    <row r="48" spans="1:13" ht="12.75">
      <c r="A48" s="32">
        <v>9</v>
      </c>
      <c r="B48" s="33" t="s">
        <v>26</v>
      </c>
      <c r="C48" s="52">
        <v>396.9</v>
      </c>
      <c r="D48" s="35">
        <v>1178.3</v>
      </c>
      <c r="E48" s="52">
        <v>232.4</v>
      </c>
      <c r="F48" s="36">
        <v>253.9</v>
      </c>
      <c r="G48" s="36">
        <v>1583</v>
      </c>
      <c r="H48" s="17">
        <v>7.2</v>
      </c>
      <c r="I48" s="34">
        <v>294</v>
      </c>
      <c r="J48" s="37">
        <v>11.6</v>
      </c>
      <c r="K48" s="38"/>
      <c r="L48" s="39">
        <f t="shared" si="6"/>
        <v>3957.3</v>
      </c>
      <c r="M48" s="40">
        <f t="shared" si="7"/>
        <v>2779</v>
      </c>
    </row>
    <row r="49" spans="1:13" ht="12.75">
      <c r="A49" s="41"/>
      <c r="B49" s="42" t="s">
        <v>16</v>
      </c>
      <c r="C49" s="43">
        <f aca="true" t="shared" si="8" ref="C49:M49">SUM(C40:C48)</f>
        <v>15824.4</v>
      </c>
      <c r="D49" s="44">
        <f t="shared" si="8"/>
        <v>15117.8</v>
      </c>
      <c r="E49" s="43">
        <f t="shared" si="8"/>
        <v>3909.3</v>
      </c>
      <c r="F49" s="43">
        <f t="shared" si="8"/>
        <v>2917.9189055912684</v>
      </c>
      <c r="G49" s="43">
        <f t="shared" si="8"/>
        <v>16087.4</v>
      </c>
      <c r="H49" s="43">
        <f t="shared" si="8"/>
        <v>64.60000000000001</v>
      </c>
      <c r="I49" s="43">
        <f t="shared" si="8"/>
        <v>1706.8000000000002</v>
      </c>
      <c r="J49" s="45">
        <f t="shared" si="8"/>
        <v>99.2</v>
      </c>
      <c r="K49" s="45">
        <f t="shared" si="8"/>
        <v>3.5</v>
      </c>
      <c r="L49" s="46">
        <f t="shared" si="8"/>
        <v>55730.91890559128</v>
      </c>
      <c r="M49" s="47">
        <f t="shared" si="8"/>
        <v>40613.11890559126</v>
      </c>
    </row>
    <row r="50" spans="2:9" ht="12.75">
      <c r="B50" s="48"/>
      <c r="C50" s="48"/>
      <c r="D50" s="48"/>
      <c r="E50" s="48"/>
      <c r="F50" s="48"/>
      <c r="G50" s="48"/>
      <c r="H50" s="48"/>
      <c r="I50" s="48"/>
    </row>
    <row r="51" spans="2:9" ht="12.75">
      <c r="B51" s="48"/>
      <c r="C51" s="48"/>
      <c r="D51" s="48"/>
      <c r="E51" s="48"/>
      <c r="F51" s="48"/>
      <c r="G51" s="48"/>
      <c r="H51" s="48"/>
      <c r="I51" s="48"/>
    </row>
  </sheetData>
  <sheetProtection selectLockedCells="1" selectUnlockedCells="1"/>
  <printOptions/>
  <pageMargins left="0.19652777777777777" right="0.19652777777777777" top="0.19652777777777777" bottom="0.19652777777777777" header="0.5118055555555555" footer="0.11805555555555555"/>
  <pageSetup fitToHeight="1" fitToWidth="1" horizontalDpi="300" verticalDpi="300" orientation="portrait" paperSize="9"/>
  <headerFooter alignWithMargins="0">
    <oddFooter>&amp;R&amp;8&amp;Z&amp;F_&amp;A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Aslan</dc:creator>
  <cp:keywords/>
  <dc:description/>
  <cp:lastModifiedBy/>
  <cp:lastPrinted>2018-11-16T09:20:16Z</cp:lastPrinted>
  <dcterms:created xsi:type="dcterms:W3CDTF">2010-08-31T06:26:12Z</dcterms:created>
  <dcterms:modified xsi:type="dcterms:W3CDTF">2019-11-06T11:00:19Z</dcterms:modified>
  <cp:category/>
  <cp:version/>
  <cp:contentType/>
  <cp:contentStatus/>
  <cp:revision>1</cp:revision>
</cp:coreProperties>
</file>