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2019год" sheetId="1" r:id="rId1"/>
    <sheet name="2020г" sheetId="2" r:id="rId2"/>
    <sheet name="2021" sheetId="3" r:id="rId3"/>
  </sheets>
  <definedNames>
    <definedName name="_xlnm.Print_Area" localSheetId="0">'2019год'!$A$1:$J$117</definedName>
    <definedName name="_xlnm.Print_Area" localSheetId="1">'2020г'!$A$1:$J$121</definedName>
    <definedName name="_xlnm.Print_Area" localSheetId="2">'2021'!$A$1:$J$122</definedName>
    <definedName name="data1">#REF!</definedName>
    <definedName name="Dol_ruk">#REF!</definedName>
    <definedName name="lineK">#REF!</definedName>
    <definedName name="nmPol">#REF!</definedName>
    <definedName name="nmRasp">#REF!</definedName>
    <definedName name="nmRaspL">#REF!</definedName>
    <definedName name="nomer1">#REF!</definedName>
    <definedName name="Ruk">#REF!</definedName>
    <definedName name="strSum">#REF!</definedName>
    <definedName name="stZag3">#REF!</definedName>
    <definedName name="Excel_BuiltIn_Print_Area" localSheetId="2">'2021'!$A$1:$I$122</definedName>
  </definedNames>
  <calcPr fullCalcOnLoad="1"/>
</workbook>
</file>

<file path=xl/sharedStrings.xml><?xml version="1.0" encoding="utf-8"?>
<sst xmlns="http://schemas.openxmlformats.org/spreadsheetml/2006/main" count="1626" uniqueCount="156">
  <si>
    <t xml:space="preserve">Утверждаю                                                                                                                                                                                                                                                                                                                                                                                        Глава администрации МО " Натырбовское сельское поселение"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</si>
  <si>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Н.В. Касицына</t>
  </si>
  <si>
    <t xml:space="preserve">Бюджетная роспись </t>
  </si>
  <si>
    <t>КОДЫ</t>
  </si>
  <si>
    <t>На 2019 год</t>
  </si>
  <si>
    <t xml:space="preserve">Форма по КФД  </t>
  </si>
  <si>
    <t xml:space="preserve">дата </t>
  </si>
  <si>
    <t>Главный распорядитель бюджетных средств</t>
  </si>
  <si>
    <t>Администрация муниципального образования " Натырбовское сельское поселение"</t>
  </si>
  <si>
    <t xml:space="preserve"> ППП</t>
  </si>
  <si>
    <t>Распорядитель средств федерального бюджета</t>
  </si>
  <si>
    <t>ИНН</t>
  </si>
  <si>
    <t>0101005710</t>
  </si>
  <si>
    <t>Получатель средств федерального бюджета</t>
  </si>
  <si>
    <t>Единица измерения:  руб.</t>
  </si>
  <si>
    <t>по ОКЕИ</t>
  </si>
  <si>
    <t>Наименование расхода</t>
  </si>
  <si>
    <t>Главный распоряди-тель средств</t>
  </si>
  <si>
    <t>Раздел                                                                                                                                                                                                                                                                                                                                                                                                                                                                                                                                                                       Подраздел</t>
  </si>
  <si>
    <t>Целевая статья</t>
  </si>
  <si>
    <t>Вид расхода</t>
  </si>
  <si>
    <t>Эк. Класс</t>
  </si>
  <si>
    <t>Бюджетная роспись на 2018 год</t>
  </si>
  <si>
    <t>Общегосударственные вопросы</t>
  </si>
  <si>
    <t>751</t>
  </si>
  <si>
    <t>0100</t>
  </si>
  <si>
    <t>0000000</t>
  </si>
  <si>
    <t>000</t>
  </si>
  <si>
    <t>Функционирование  высшего должностного лица Субъекта РФ и органа местного самоуправления</t>
  </si>
  <si>
    <t>0102</t>
  </si>
  <si>
    <t>00000000</t>
  </si>
  <si>
    <t>Федеральная целевая программа "Восстановление экономики и социальной сферы Чеченской Республики (2002 год и последующие годы)"</t>
  </si>
  <si>
    <t>Непрограммные инвестиции в основные фонды</t>
  </si>
  <si>
    <t>Глава муниципального образования</t>
  </si>
  <si>
    <t>6110Э00100</t>
  </si>
  <si>
    <t>Выполнение функций органами местного самоуправления</t>
  </si>
  <si>
    <t xml:space="preserve">Заработная плата </t>
  </si>
  <si>
    <t>121</t>
  </si>
  <si>
    <t>211</t>
  </si>
  <si>
    <t>Начисления на оплату труда</t>
  </si>
  <si>
    <t>213</t>
  </si>
  <si>
    <t>Функционирование Правительства РФ,высших исполнительных органов государственной власти субъектов РФ, местных администраций</t>
  </si>
  <si>
    <t>0104</t>
  </si>
  <si>
    <t>000000000</t>
  </si>
  <si>
    <t>Центральный аппарат</t>
  </si>
  <si>
    <t>6160Э00400</t>
  </si>
  <si>
    <t>Заработная плата</t>
  </si>
  <si>
    <t xml:space="preserve">Услуги связи                                                                 </t>
  </si>
  <si>
    <t>244</t>
  </si>
  <si>
    <t>221</t>
  </si>
  <si>
    <t>Коммунальные услуги</t>
  </si>
  <si>
    <t>223</t>
  </si>
  <si>
    <t>Услуги по содержанию имущества</t>
  </si>
  <si>
    <t>225</t>
  </si>
  <si>
    <t xml:space="preserve">Прочие услуги    </t>
  </si>
  <si>
    <t>226</t>
  </si>
  <si>
    <t xml:space="preserve">Прочие расходы     </t>
  </si>
  <si>
    <t>852</t>
  </si>
  <si>
    <t>290</t>
  </si>
  <si>
    <t>Увеличение стоимости основных средств</t>
  </si>
  <si>
    <t>310</t>
  </si>
  <si>
    <t xml:space="preserve">Увеличение стоимости материальных запасов     </t>
  </si>
  <si>
    <t>340</t>
  </si>
  <si>
    <t>Резервные фонды</t>
  </si>
  <si>
    <t>0112</t>
  </si>
  <si>
    <t>Резервные фонды местных администраций</t>
  </si>
  <si>
    <t>0700500</t>
  </si>
  <si>
    <t>Прочие расходы</t>
  </si>
  <si>
    <t>013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</si>
  <si>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</si>
  <si>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</si>
  <si>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</si>
  <si>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</si>
  <si>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территриях , где отсутствуют военные комиссариаты</t>
  </si>
  <si>
    <t>0013600</t>
  </si>
  <si>
    <t>500</t>
  </si>
  <si>
    <t>Увеличение стоимостиосновных средств</t>
  </si>
  <si>
    <t>Увеличение стоимости материальных средств</t>
  </si>
  <si>
    <t>Жилищно-коммунальное хозяйство</t>
  </si>
  <si>
    <t>0500</t>
  </si>
  <si>
    <t>Благоустройство</t>
  </si>
  <si>
    <t>0503</t>
  </si>
  <si>
    <t>6000000</t>
  </si>
  <si>
    <t>Безвозмездные перечисления организациям, за исключением государственных и муниципальных организаций</t>
  </si>
  <si>
    <t>6000100</t>
  </si>
  <si>
    <t>242</t>
  </si>
  <si>
    <t>Культура,кинематография и средства массовой информации</t>
  </si>
  <si>
    <t>0800</t>
  </si>
  <si>
    <t>КУЛЬТУРА</t>
  </si>
  <si>
    <t>0801</t>
  </si>
  <si>
    <t>4409900</t>
  </si>
  <si>
    <t>001</t>
  </si>
  <si>
    <t>Музей</t>
  </si>
  <si>
    <t>4419900</t>
  </si>
  <si>
    <t>210</t>
  </si>
  <si>
    <t>Всего расходов</t>
  </si>
  <si>
    <t>0111</t>
  </si>
  <si>
    <t>6610001000</t>
  </si>
  <si>
    <t>Другие общегосударственные вопросы</t>
  </si>
  <si>
    <t>0113</t>
  </si>
  <si>
    <t>663000000</t>
  </si>
  <si>
    <t>Мероприятия по уточнению проекта правил землепользования</t>
  </si>
  <si>
    <t>6630007000</t>
  </si>
  <si>
    <t>Субсидии юридическим лицам</t>
  </si>
  <si>
    <t>Прочие работы, услуги</t>
  </si>
  <si>
    <t>Административная комиссия</t>
  </si>
  <si>
    <t>6100Э61010</t>
  </si>
  <si>
    <t>Осуществление первичного воинского учета на территориях, где отсутствуют военные комиссариаты</t>
  </si>
  <si>
    <t>6100Э51180</t>
  </si>
  <si>
    <t xml:space="preserve">Увеличение стоимости материальных запасов    </t>
  </si>
  <si>
    <t>Мероприятия по предупреждению и ликвидации последствий чрезвычайных ситуаций и стихийных бедствий ГО и ЧС</t>
  </si>
  <si>
    <t>0309</t>
  </si>
  <si>
    <t>6620020000</t>
  </si>
  <si>
    <t>Защита населения и территории от чрезвычайных ситуаций природного и 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</si>
  <si>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</si>
  <si>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</si>
  <si>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Комплексные программы</t>
  </si>
  <si>
    <t>6650000000</t>
  </si>
  <si>
    <t>Комплексная программа «По противодействию коррупции в муниципальном образовании «Натырбовское сельское поселение» на 2015 - 2017 годы.</t>
  </si>
  <si>
    <t>6650001000</t>
  </si>
  <si>
    <t>Комплексная программа «об утверждении муниципальной программы "По профилактике правонарушений и обеспечению общественной безопасности на территории МО №Натырбовское сельское поселение" на 2015-2017г.</t>
  </si>
  <si>
    <t>Комплексная программа «об утверждении муниципальной программы  "Профилактика терроризма и экстремизма, минимизация и ликвидация последствий тнрроризма и экстремизма на территории МО №Натырбовское сельское поселение" на 2017г.</t>
  </si>
  <si>
    <t xml:space="preserve">Прочие непрограммные расходы на содержание автомобильных дорог </t>
  </si>
  <si>
    <t>0409</t>
  </si>
  <si>
    <t>6630006000</t>
  </si>
  <si>
    <t xml:space="preserve">Увеличение стоимости материальных запасов </t>
  </si>
  <si>
    <t>Озеленение</t>
  </si>
  <si>
    <t>6630004000</t>
  </si>
  <si>
    <t>Прочие мероприятия по благоустройству поселений</t>
  </si>
  <si>
    <t>6630005000</t>
  </si>
  <si>
    <t>Культура, кинематография и средства массовой информации</t>
  </si>
  <si>
    <t>Культура</t>
  </si>
  <si>
    <t>Обеспечение деятельности подведомственных учреждений</t>
  </si>
  <si>
    <t>Выполнение функций бюджетными учреждениями</t>
  </si>
  <si>
    <t>Пенсионное обеспечение</t>
  </si>
  <si>
    <t>1001</t>
  </si>
  <si>
    <t>661003100</t>
  </si>
  <si>
    <t>312</t>
  </si>
  <si>
    <t>263</t>
  </si>
  <si>
    <t>Пенсии, пособия, выплачиваемые организациями сектора государственного управления</t>
  </si>
  <si>
    <t>6610021000</t>
  </si>
  <si>
    <t>Материальная помощь</t>
  </si>
  <si>
    <t>1003</t>
  </si>
  <si>
    <t>6640001000</t>
  </si>
  <si>
    <t>321</t>
  </si>
  <si>
    <t>262</t>
  </si>
  <si>
    <r>
      <t xml:space="preserve">Исполнитель         </t>
    </r>
    <r>
      <rPr>
        <b/>
        <sz val="11"/>
        <rFont val="Times New Roman Cyr"/>
        <family val="1"/>
      </rPr>
      <t xml:space="preserve"> </t>
    </r>
    <r>
      <rPr>
        <u val="single"/>
        <sz val="11"/>
        <rFont val="Times New Roman Cyr"/>
        <family val="1"/>
      </rPr>
      <t>Главный специалист</t>
    </r>
    <r>
      <rPr>
        <sz val="11"/>
        <rFont val="Times New Roman Cyr"/>
        <family val="1"/>
      </rPr>
      <t xml:space="preserve">          _________________</t>
    </r>
  </si>
  <si>
    <t>Чарунова Л.А.</t>
  </si>
  <si>
    <t xml:space="preserve">                  (наименование должности)                                         (подпись) </t>
  </si>
  <si>
    <t xml:space="preserve"> (расшифровка подписи)</t>
  </si>
  <si>
    <t>Тел. (87770) 9-78-46</t>
  </si>
  <si>
    <t>на 2020год</t>
  </si>
  <si>
    <t>Бюджетная роспись на 2019 год</t>
  </si>
  <si>
    <t>условно утвержденные расходы, в соответствии со статьей 184.1 Бюджетного кодекса Российской Федерации</t>
  </si>
  <si>
    <t>6670000000</t>
  </si>
  <si>
    <t>на 2021год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</si>
</sst>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4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b/>
      <sz val="14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b/>
      <sz val="8.5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1"/>
    </font>
    <font>
      <b/>
      <i/>
      <sz val="14"/>
      <name val="Times New Roman Cyr"/>
      <family val="1"/>
    </font>
    <font>
      <b/>
      <sz val="10"/>
      <name val="Arial"/>
      <family val="2"/>
    </font>
    <font>
      <b/>
      <sz val="11"/>
      <name val="Times New Roman Cyr"/>
      <family val="1"/>
    </font>
    <font>
      <b/>
      <i/>
      <sz val="12"/>
      <name val="Times New Roman CYR"/>
      <family val="1"/>
    </font>
    <font>
      <sz val="12"/>
      <name val="Times New Roman CYR"/>
      <family val="1"/>
    </font>
    <font>
      <sz val="13"/>
      <name val="Times New Roman Cyr"/>
      <family val="1"/>
    </font>
    <font>
      <b/>
      <sz val="12"/>
      <name val="Times New Roman Cyr"/>
      <family val="1"/>
    </font>
    <font>
      <b/>
      <i/>
      <sz val="13"/>
      <name val="Times New Roman Cyr"/>
      <family val="1"/>
    </font>
    <font>
      <b/>
      <sz val="13"/>
      <name val="Times New Roman CYR"/>
      <family val="1"/>
    </font>
    <font>
      <sz val="11"/>
      <name val="Times New Roman"/>
      <family val="1"/>
    </font>
    <font>
      <u val="single"/>
      <sz val="11"/>
      <name val="Times New Roman Cyr"/>
      <family val="1"/>
    </font>
    <font>
      <sz val="8"/>
      <name val="Times New Roman Cyr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46">
    <xf numFmtId="164" fontId="0" fillId="0" borderId="0" xfId="0" applyAlignment="1">
      <alignment/>
    </xf>
    <xf numFmtId="164" fontId="19" fillId="24" borderId="0" xfId="0" applyFont="1" applyFill="1" applyAlignment="1">
      <alignment/>
    </xf>
    <xf numFmtId="164" fontId="20" fillId="24" borderId="0" xfId="0" applyFont="1" applyFill="1" applyAlignment="1">
      <alignment vertical="center" wrapText="1"/>
    </xf>
    <xf numFmtId="164" fontId="20" fillId="24" borderId="0" xfId="0" applyFont="1" applyFill="1" applyAlignment="1">
      <alignment/>
    </xf>
    <xf numFmtId="164" fontId="20" fillId="24" borderId="0" xfId="0" applyFont="1" applyFill="1" applyBorder="1" applyAlignment="1">
      <alignment horizontal="left" vertical="top" wrapText="1"/>
    </xf>
    <xf numFmtId="164" fontId="21" fillId="24" borderId="0" xfId="0" applyFont="1" applyFill="1" applyAlignment="1">
      <alignment/>
    </xf>
    <xf numFmtId="164" fontId="19" fillId="24" borderId="0" xfId="0" applyFont="1" applyFill="1" applyAlignment="1">
      <alignment vertical="top"/>
    </xf>
    <xf numFmtId="164" fontId="22" fillId="24" borderId="0" xfId="0" applyFont="1" applyFill="1" applyAlignment="1">
      <alignment vertical="top"/>
    </xf>
    <xf numFmtId="164" fontId="21" fillId="24" borderId="0" xfId="0" applyFont="1" applyFill="1" applyAlignment="1">
      <alignment vertical="top"/>
    </xf>
    <xf numFmtId="164" fontId="21" fillId="24" borderId="0" xfId="0" applyFont="1" applyFill="1" applyAlignment="1">
      <alignment/>
    </xf>
    <xf numFmtId="164" fontId="23" fillId="24" borderId="0" xfId="0" applyFont="1" applyFill="1" applyAlignment="1">
      <alignment/>
    </xf>
    <xf numFmtId="164" fontId="20" fillId="24" borderId="10" xfId="0" applyFont="1" applyFill="1" applyBorder="1" applyAlignment="1">
      <alignment vertical="top" wrapText="1"/>
    </xf>
    <xf numFmtId="164" fontId="20" fillId="24" borderId="0" xfId="0" applyFont="1" applyFill="1" applyAlignment="1">
      <alignment vertical="top" wrapText="1"/>
    </xf>
    <xf numFmtId="164" fontId="24" fillId="24" borderId="0" xfId="0" applyFont="1" applyFill="1" applyBorder="1" applyAlignment="1">
      <alignment horizontal="center" vertical="center"/>
    </xf>
    <xf numFmtId="164" fontId="23" fillId="24" borderId="0" xfId="0" applyFont="1" applyFill="1" applyAlignment="1">
      <alignment vertical="center"/>
    </xf>
    <xf numFmtId="164" fontId="25" fillId="24" borderId="0" xfId="0" applyFont="1" applyFill="1" applyBorder="1" applyAlignment="1">
      <alignment horizontal="center" vertical="center"/>
    </xf>
    <xf numFmtId="164" fontId="26" fillId="24" borderId="11" xfId="0" applyFont="1" applyFill="1" applyBorder="1" applyAlignment="1">
      <alignment horizontal="center" vertical="center"/>
    </xf>
    <xf numFmtId="164" fontId="27" fillId="24" borderId="0" xfId="0" applyFont="1" applyFill="1" applyAlignment="1">
      <alignment horizontal="right"/>
    </xf>
    <xf numFmtId="165" fontId="19" fillId="24" borderId="12" xfId="0" applyNumberFormat="1" applyFont="1" applyFill="1" applyBorder="1" applyAlignment="1">
      <alignment horizontal="center"/>
    </xf>
    <xf numFmtId="164" fontId="21" fillId="24" borderId="0" xfId="0" applyFont="1" applyFill="1" applyAlignment="1">
      <alignment horizontal="center" vertical="center"/>
    </xf>
    <xf numFmtId="165" fontId="19" fillId="24" borderId="13" xfId="0" applyNumberFormat="1" applyFont="1" applyFill="1" applyBorder="1" applyAlignment="1">
      <alignment horizontal="center"/>
    </xf>
    <xf numFmtId="164" fontId="19" fillId="24" borderId="0" xfId="0" applyFont="1" applyFill="1" applyAlignment="1">
      <alignment vertical="top" wrapText="1"/>
    </xf>
    <xf numFmtId="164" fontId="21" fillId="24" borderId="10" xfId="0" applyFont="1" applyFill="1" applyBorder="1" applyAlignment="1">
      <alignment horizontal="center"/>
    </xf>
    <xf numFmtId="164" fontId="26" fillId="24" borderId="14" xfId="0" applyFont="1" applyFill="1" applyBorder="1" applyAlignment="1">
      <alignment horizontal="center"/>
    </xf>
    <xf numFmtId="165" fontId="19" fillId="24" borderId="14" xfId="0" applyNumberFormat="1" applyFont="1" applyFill="1" applyBorder="1" applyAlignment="1">
      <alignment horizontal="center"/>
    </xf>
    <xf numFmtId="165" fontId="26" fillId="24" borderId="14" xfId="0" applyNumberFormat="1" applyFont="1" applyFill="1" applyBorder="1" applyAlignment="1">
      <alignment horizontal="center"/>
    </xf>
    <xf numFmtId="164" fontId="19" fillId="24" borderId="0" xfId="0" applyFont="1" applyFill="1" applyBorder="1" applyAlignment="1">
      <alignment/>
    </xf>
    <xf numFmtId="164" fontId="19" fillId="24" borderId="0" xfId="0" applyFont="1" applyFill="1" applyAlignment="1">
      <alignment/>
    </xf>
    <xf numFmtId="164" fontId="19" fillId="24" borderId="15" xfId="0" applyFont="1" applyFill="1" applyBorder="1" applyAlignment="1">
      <alignment horizontal="center"/>
    </xf>
    <xf numFmtId="164" fontId="26" fillId="24" borderId="0" xfId="0" applyFont="1" applyFill="1" applyBorder="1" applyAlignment="1">
      <alignment/>
    </xf>
    <xf numFmtId="164" fontId="26" fillId="24" borderId="0" xfId="0" applyFont="1" applyFill="1" applyBorder="1" applyAlignment="1">
      <alignment/>
    </xf>
    <xf numFmtId="164" fontId="22" fillId="24" borderId="0" xfId="0" applyFont="1" applyFill="1" applyBorder="1" applyAlignment="1">
      <alignment/>
    </xf>
    <xf numFmtId="164" fontId="28" fillId="24" borderId="16" xfId="0" applyFont="1" applyFill="1" applyBorder="1" applyAlignment="1">
      <alignment horizontal="center" vertical="center"/>
    </xf>
    <xf numFmtId="164" fontId="29" fillId="24" borderId="16" xfId="0" applyFont="1" applyFill="1" applyBorder="1" applyAlignment="1">
      <alignment horizontal="center" wrapText="1"/>
    </xf>
    <xf numFmtId="164" fontId="28" fillId="24" borderId="16" xfId="0" applyFont="1" applyFill="1" applyBorder="1" applyAlignment="1">
      <alignment horizontal="center" vertical="center" wrapText="1"/>
    </xf>
    <xf numFmtId="164" fontId="23" fillId="24" borderId="16" xfId="0" applyFont="1" applyFill="1" applyBorder="1" applyAlignment="1">
      <alignment horizontal="center" vertical="center" wrapText="1"/>
    </xf>
    <xf numFmtId="164" fontId="27" fillId="24" borderId="0" xfId="0" applyFont="1" applyFill="1" applyAlignment="1">
      <alignment/>
    </xf>
    <xf numFmtId="164" fontId="19" fillId="24" borderId="16" xfId="0" applyFont="1" applyFill="1" applyBorder="1" applyAlignment="1">
      <alignment horizontal="center"/>
    </xf>
    <xf numFmtId="164" fontId="27" fillId="24" borderId="16" xfId="0" applyFont="1" applyFill="1" applyBorder="1" applyAlignment="1">
      <alignment horizontal="center"/>
    </xf>
    <xf numFmtId="164" fontId="30" fillId="24" borderId="0" xfId="0" applyFont="1" applyFill="1" applyAlignment="1">
      <alignment/>
    </xf>
    <xf numFmtId="164" fontId="25" fillId="25" borderId="16" xfId="0" applyFont="1" applyFill="1" applyBorder="1" applyAlignment="1">
      <alignment horizontal="left" wrapText="1"/>
    </xf>
    <xf numFmtId="165" fontId="31" fillId="25" borderId="16" xfId="0" applyNumberFormat="1" applyFont="1" applyFill="1" applyBorder="1" applyAlignment="1">
      <alignment horizontal="right" wrapText="1"/>
    </xf>
    <xf numFmtId="166" fontId="31" fillId="25" borderId="16" xfId="0" applyNumberFormat="1" applyFont="1" applyFill="1" applyBorder="1" applyAlignment="1">
      <alignment horizontal="right"/>
    </xf>
    <xf numFmtId="164" fontId="30" fillId="25" borderId="0" xfId="0" applyFont="1" applyFill="1" applyAlignment="1">
      <alignment/>
    </xf>
    <xf numFmtId="164" fontId="32" fillId="20" borderId="16" xfId="0" applyFont="1" applyFill="1" applyBorder="1" applyAlignment="1">
      <alignment horizontal="left" wrapText="1"/>
    </xf>
    <xf numFmtId="165" fontId="31" fillId="20" borderId="16" xfId="0" applyNumberFormat="1" applyFont="1" applyFill="1" applyBorder="1" applyAlignment="1">
      <alignment horizontal="right" wrapText="1"/>
    </xf>
    <xf numFmtId="166" fontId="31" fillId="20" borderId="16" xfId="0" applyNumberFormat="1" applyFont="1" applyFill="1" applyBorder="1" applyAlignment="1">
      <alignment horizontal="right"/>
    </xf>
    <xf numFmtId="164" fontId="23" fillId="24" borderId="16" xfId="0" applyFont="1" applyFill="1" applyBorder="1" applyAlignment="1">
      <alignment horizontal="left" wrapText="1"/>
    </xf>
    <xf numFmtId="165" fontId="31" fillId="24" borderId="16" xfId="0" applyNumberFormat="1" applyFont="1" applyFill="1" applyBorder="1" applyAlignment="1">
      <alignment horizontal="right" wrapText="1"/>
    </xf>
    <xf numFmtId="165" fontId="23" fillId="24" borderId="16" xfId="0" applyNumberFormat="1" applyFont="1" applyFill="1" applyBorder="1" applyAlignment="1">
      <alignment horizontal="right" wrapText="1"/>
    </xf>
    <xf numFmtId="164" fontId="26" fillId="24" borderId="16" xfId="0" applyFont="1" applyFill="1" applyBorder="1" applyAlignment="1">
      <alignment horizontal="right"/>
    </xf>
    <xf numFmtId="164" fontId="31" fillId="24" borderId="16" xfId="0" applyFont="1" applyFill="1" applyBorder="1" applyAlignment="1">
      <alignment horizontal="left"/>
    </xf>
    <xf numFmtId="165" fontId="33" fillId="0" borderId="11" xfId="0" applyNumberFormat="1" applyFont="1" applyBorder="1" applyAlignment="1">
      <alignment horizontal="right"/>
    </xf>
    <xf numFmtId="166" fontId="34" fillId="24" borderId="16" xfId="0" applyNumberFormat="1" applyFont="1" applyFill="1" applyBorder="1" applyAlignment="1">
      <alignment horizontal="right"/>
    </xf>
    <xf numFmtId="164" fontId="35" fillId="24" borderId="16" xfId="0" applyFont="1" applyFill="1" applyBorder="1" applyAlignment="1">
      <alignment horizontal="left" wrapText="1"/>
    </xf>
    <xf numFmtId="166" fontId="28" fillId="24" borderId="16" xfId="0" applyNumberFormat="1" applyFont="1" applyFill="1" applyBorder="1" applyAlignment="1">
      <alignment horizontal="right"/>
    </xf>
    <xf numFmtId="164" fontId="36" fillId="24" borderId="16" xfId="0" applyFont="1" applyFill="1" applyBorder="1" applyAlignment="1">
      <alignment horizontal="left" wrapText="1"/>
    </xf>
    <xf numFmtId="165" fontId="37" fillId="24" borderId="16" xfId="0" applyNumberFormat="1" applyFont="1" applyFill="1" applyBorder="1" applyAlignment="1">
      <alignment horizontal="right" wrapText="1"/>
    </xf>
    <xf numFmtId="165" fontId="19" fillId="24" borderId="16" xfId="0" applyNumberFormat="1" applyFont="1" applyFill="1" applyBorder="1" applyAlignment="1">
      <alignment horizontal="right" wrapText="1"/>
    </xf>
    <xf numFmtId="165" fontId="1" fillId="0" borderId="11" xfId="0" applyNumberFormat="1" applyFont="1" applyBorder="1" applyAlignment="1">
      <alignment horizontal="right"/>
    </xf>
    <xf numFmtId="166" fontId="27" fillId="24" borderId="16" xfId="0" applyNumberFormat="1" applyFont="1" applyFill="1" applyBorder="1" applyAlignment="1">
      <alignment horizontal="right"/>
    </xf>
    <xf numFmtId="164" fontId="36" fillId="24" borderId="16" xfId="0" applyFont="1" applyFill="1" applyBorder="1" applyAlignment="1">
      <alignment horizontal="left"/>
    </xf>
    <xf numFmtId="164" fontId="32" fillId="20" borderId="16" xfId="0" applyFont="1" applyFill="1" applyBorder="1" applyAlignment="1">
      <alignment wrapText="1"/>
    </xf>
    <xf numFmtId="164" fontId="31" fillId="24" borderId="16" xfId="0" applyFont="1" applyFill="1" applyBorder="1" applyAlignment="1">
      <alignment horizontal="left" wrapText="1"/>
    </xf>
    <xf numFmtId="165" fontId="34" fillId="24" borderId="16" xfId="0" applyNumberFormat="1" applyFont="1" applyFill="1" applyBorder="1" applyAlignment="1">
      <alignment horizontal="right" wrapText="1"/>
    </xf>
    <xf numFmtId="165" fontId="20" fillId="24" borderId="16" xfId="0" applyNumberFormat="1" applyFont="1" applyFill="1" applyBorder="1" applyAlignment="1">
      <alignment horizontal="right" vertical="top" wrapText="1"/>
    </xf>
    <xf numFmtId="165" fontId="20" fillId="24" borderId="16" xfId="0" applyNumberFormat="1" applyFont="1" applyFill="1" applyBorder="1" applyAlignment="1">
      <alignment horizontal="right" wrapText="1"/>
    </xf>
    <xf numFmtId="166" fontId="20" fillId="24" borderId="16" xfId="0" applyNumberFormat="1" applyFont="1" applyFill="1" applyBorder="1" applyAlignment="1">
      <alignment horizontal="right"/>
    </xf>
    <xf numFmtId="165" fontId="20" fillId="24" borderId="16" xfId="0" applyNumberFormat="1" applyFont="1" applyFill="1" applyBorder="1" applyAlignment="1">
      <alignment horizontal="right" vertical="top"/>
    </xf>
    <xf numFmtId="165" fontId="20" fillId="24" borderId="16" xfId="0" applyNumberFormat="1" applyFont="1" applyFill="1" applyBorder="1" applyAlignment="1">
      <alignment horizontal="right"/>
    </xf>
    <xf numFmtId="164" fontId="25" fillId="24" borderId="16" xfId="0" applyFont="1" applyFill="1" applyBorder="1" applyAlignment="1">
      <alignment/>
    </xf>
    <xf numFmtId="165" fontId="25" fillId="24" borderId="17" xfId="0" applyNumberFormat="1" applyFont="1" applyFill="1" applyBorder="1" applyAlignment="1">
      <alignment horizontal="center" vertical="top"/>
    </xf>
    <xf numFmtId="165" fontId="25" fillId="24" borderId="17" xfId="0" applyNumberFormat="1" applyFont="1" applyFill="1" applyBorder="1" applyAlignment="1">
      <alignment horizontal="left" vertical="top"/>
    </xf>
    <xf numFmtId="165" fontId="25" fillId="24" borderId="17" xfId="0" applyNumberFormat="1" applyFont="1" applyFill="1" applyBorder="1" applyAlignment="1">
      <alignment horizontal="center"/>
    </xf>
    <xf numFmtId="166" fontId="25" fillId="24" borderId="17" xfId="0" applyNumberFormat="1" applyFont="1" applyFill="1" applyBorder="1" applyAlignment="1">
      <alignment horizontal="center"/>
    </xf>
    <xf numFmtId="164" fontId="19" fillId="24" borderId="16" xfId="0" applyFont="1" applyFill="1" applyBorder="1" applyAlignment="1">
      <alignment/>
    </xf>
    <xf numFmtId="165" fontId="23" fillId="24" borderId="16" xfId="0" applyNumberFormat="1" applyFont="1" applyFill="1" applyBorder="1" applyAlignment="1">
      <alignment horizontal="center" vertical="top"/>
    </xf>
    <xf numFmtId="165" fontId="23" fillId="24" borderId="16" xfId="0" applyNumberFormat="1" applyFont="1" applyFill="1" applyBorder="1" applyAlignment="1">
      <alignment horizontal="left" vertical="top"/>
    </xf>
    <xf numFmtId="165" fontId="23" fillId="24" borderId="16" xfId="0" applyNumberFormat="1" applyFont="1" applyFill="1" applyBorder="1" applyAlignment="1">
      <alignment horizontal="center"/>
    </xf>
    <xf numFmtId="166" fontId="28" fillId="24" borderId="16" xfId="0" applyNumberFormat="1" applyFont="1" applyFill="1" applyBorder="1" applyAlignment="1">
      <alignment horizontal="center"/>
    </xf>
    <xf numFmtId="164" fontId="25" fillId="24" borderId="18" xfId="0" applyFont="1" applyFill="1" applyBorder="1" applyAlignment="1">
      <alignment/>
    </xf>
    <xf numFmtId="164" fontId="25" fillId="24" borderId="19" xfId="0" applyFont="1" applyFill="1" applyBorder="1" applyAlignment="1">
      <alignment/>
    </xf>
    <xf numFmtId="165" fontId="25" fillId="24" borderId="16" xfId="0" applyNumberFormat="1" applyFont="1" applyFill="1" applyBorder="1" applyAlignment="1">
      <alignment horizontal="center" vertical="top"/>
    </xf>
    <xf numFmtId="165" fontId="25" fillId="24" borderId="16" xfId="0" applyNumberFormat="1" applyFont="1" applyFill="1" applyBorder="1" applyAlignment="1">
      <alignment horizontal="center"/>
    </xf>
    <xf numFmtId="166" fontId="25" fillId="24" borderId="16" xfId="0" applyNumberFormat="1" applyFont="1" applyFill="1" applyBorder="1" applyAlignment="1">
      <alignment horizontal="center" wrapText="1"/>
    </xf>
    <xf numFmtId="164" fontId="21" fillId="24" borderId="18" xfId="0" applyFont="1" applyFill="1" applyBorder="1" applyAlignment="1">
      <alignment/>
    </xf>
    <xf numFmtId="164" fontId="21" fillId="24" borderId="19" xfId="0" applyFont="1" applyFill="1" applyBorder="1" applyAlignment="1">
      <alignment/>
    </xf>
    <xf numFmtId="165" fontId="23" fillId="24" borderId="16" xfId="0" applyNumberFormat="1" applyFont="1" applyFill="1" applyBorder="1" applyAlignment="1">
      <alignment horizontal="center" wrapText="1"/>
    </xf>
    <xf numFmtId="166" fontId="28" fillId="24" borderId="16" xfId="0" applyNumberFormat="1" applyFont="1" applyFill="1" applyBorder="1" applyAlignment="1">
      <alignment horizontal="center" wrapText="1"/>
    </xf>
    <xf numFmtId="164" fontId="21" fillId="24" borderId="16" xfId="0" applyFont="1" applyFill="1" applyBorder="1" applyAlignment="1">
      <alignment wrapText="1"/>
    </xf>
    <xf numFmtId="164" fontId="34" fillId="24" borderId="20" xfId="0" applyFont="1" applyFill="1" applyBorder="1" applyAlignment="1">
      <alignment horizontal="left" vertical="top" wrapText="1"/>
    </xf>
    <xf numFmtId="164" fontId="34" fillId="24" borderId="20" xfId="0" applyFont="1" applyFill="1" applyBorder="1" applyAlignment="1">
      <alignment horizontal="left" vertical="top"/>
    </xf>
    <xf numFmtId="164" fontId="34" fillId="24" borderId="16" xfId="0" applyFont="1" applyFill="1" applyBorder="1" applyAlignment="1">
      <alignment wrapText="1"/>
    </xf>
    <xf numFmtId="166" fontId="25" fillId="24" borderId="16" xfId="0" applyNumberFormat="1" applyFont="1" applyFill="1" applyBorder="1" applyAlignment="1">
      <alignment horizontal="center"/>
    </xf>
    <xf numFmtId="165" fontId="23" fillId="24" borderId="16" xfId="0" applyNumberFormat="1" applyFont="1" applyFill="1" applyBorder="1" applyAlignment="1">
      <alignment horizontal="center" vertical="center"/>
    </xf>
    <xf numFmtId="164" fontId="34" fillId="24" borderId="20" xfId="0" applyFont="1" applyFill="1" applyBorder="1" applyAlignment="1">
      <alignment horizontal="left" wrapText="1"/>
    </xf>
    <xf numFmtId="164" fontId="25" fillId="24" borderId="16" xfId="0" applyFont="1" applyFill="1" applyBorder="1" applyAlignment="1">
      <alignment horizontal="center" wrapText="1"/>
    </xf>
    <xf numFmtId="164" fontId="38" fillId="24" borderId="0" xfId="0" applyFont="1" applyFill="1" applyAlignment="1">
      <alignment/>
    </xf>
    <xf numFmtId="164" fontId="38" fillId="24" borderId="16" xfId="0" applyFont="1" applyFill="1" applyBorder="1" applyAlignment="1">
      <alignment wrapText="1"/>
    </xf>
    <xf numFmtId="165" fontId="38" fillId="24" borderId="16" xfId="0" applyNumberFormat="1" applyFont="1" applyFill="1" applyBorder="1" applyAlignment="1">
      <alignment horizontal="center"/>
    </xf>
    <xf numFmtId="166" fontId="38" fillId="24" borderId="16" xfId="0" applyNumberFormat="1" applyFont="1" applyFill="1" applyBorder="1" applyAlignment="1">
      <alignment horizontal="center"/>
    </xf>
    <xf numFmtId="164" fontId="39" fillId="24" borderId="16" xfId="0" applyFont="1" applyFill="1" applyBorder="1" applyAlignment="1">
      <alignment horizontal="left" wrapText="1"/>
    </xf>
    <xf numFmtId="165" fontId="40" fillId="24" borderId="16" xfId="0" applyNumberFormat="1" applyFont="1" applyFill="1" applyBorder="1" applyAlignment="1">
      <alignment horizontal="right"/>
    </xf>
    <xf numFmtId="166" fontId="40" fillId="24" borderId="16" xfId="0" applyNumberFormat="1" applyFont="1" applyFill="1" applyBorder="1" applyAlignment="1">
      <alignment horizontal="right"/>
    </xf>
    <xf numFmtId="164" fontId="38" fillId="24" borderId="16" xfId="0" applyFont="1" applyFill="1" applyBorder="1" applyAlignment="1">
      <alignment horizontal="left" wrapText="1"/>
    </xf>
    <xf numFmtId="165" fontId="34" fillId="24" borderId="16" xfId="0" applyNumberFormat="1" applyFont="1" applyFill="1" applyBorder="1" applyAlignment="1">
      <alignment horizontal="right"/>
    </xf>
    <xf numFmtId="164" fontId="38" fillId="25" borderId="0" xfId="0" applyFont="1" applyFill="1" applyAlignment="1">
      <alignment/>
    </xf>
    <xf numFmtId="164" fontId="39" fillId="25" borderId="16" xfId="0" applyFont="1" applyFill="1" applyBorder="1" applyAlignment="1">
      <alignment horizontal="left" wrapText="1"/>
    </xf>
    <xf numFmtId="165" fontId="40" fillId="25" borderId="16" xfId="0" applyNumberFormat="1" applyFont="1" applyFill="1" applyBorder="1" applyAlignment="1">
      <alignment horizontal="right"/>
    </xf>
    <xf numFmtId="166" fontId="40" fillId="25" borderId="16" xfId="0" applyNumberFormat="1" applyFont="1" applyFill="1" applyBorder="1" applyAlignment="1">
      <alignment horizontal="right"/>
    </xf>
    <xf numFmtId="164" fontId="36" fillId="24" borderId="0" xfId="0" applyFont="1" applyFill="1" applyAlignment="1">
      <alignment/>
    </xf>
    <xf numFmtId="164" fontId="38" fillId="25" borderId="16" xfId="0" applyFont="1" applyFill="1" applyBorder="1" applyAlignment="1">
      <alignment horizontal="left"/>
    </xf>
    <xf numFmtId="165" fontId="40" fillId="25" borderId="16" xfId="0" applyNumberFormat="1" applyFont="1" applyFill="1" applyBorder="1" applyAlignment="1">
      <alignment horizontal="right" wrapText="1"/>
    </xf>
    <xf numFmtId="165" fontId="34" fillId="25" borderId="16" xfId="0" applyNumberFormat="1" applyFont="1" applyFill="1" applyBorder="1" applyAlignment="1">
      <alignment horizontal="right"/>
    </xf>
    <xf numFmtId="165" fontId="34" fillId="0" borderId="16" xfId="0" applyNumberFormat="1" applyFont="1" applyFill="1" applyBorder="1" applyAlignment="1">
      <alignment horizontal="right"/>
    </xf>
    <xf numFmtId="166" fontId="34" fillId="25" borderId="18" xfId="0" applyNumberFormat="1" applyFont="1" applyFill="1" applyBorder="1" applyAlignment="1">
      <alignment horizontal="right"/>
    </xf>
    <xf numFmtId="166" fontId="34" fillId="25" borderId="19" xfId="0" applyNumberFormat="1" applyFont="1" applyFill="1" applyBorder="1" applyAlignment="1">
      <alignment horizontal="right"/>
    </xf>
    <xf numFmtId="165" fontId="20" fillId="0" borderId="16" xfId="0" applyNumberFormat="1" applyFont="1" applyFill="1" applyBorder="1" applyAlignment="1">
      <alignment horizontal="right"/>
    </xf>
    <xf numFmtId="166" fontId="20" fillId="24" borderId="18" xfId="0" applyNumberFormat="1" applyFont="1" applyFill="1" applyBorder="1" applyAlignment="1">
      <alignment horizontal="right"/>
    </xf>
    <xf numFmtId="166" fontId="20" fillId="24" borderId="19" xfId="0" applyNumberFormat="1" applyFont="1" applyFill="1" applyBorder="1" applyAlignment="1">
      <alignment horizontal="right"/>
    </xf>
    <xf numFmtId="165" fontId="40" fillId="20" borderId="16" xfId="0" applyNumberFormat="1" applyFont="1" applyFill="1" applyBorder="1" applyAlignment="1">
      <alignment horizontal="right" wrapText="1"/>
    </xf>
    <xf numFmtId="165" fontId="40" fillId="20" borderId="16" xfId="0" applyNumberFormat="1" applyFont="1" applyFill="1" applyBorder="1" applyAlignment="1">
      <alignment horizontal="right"/>
    </xf>
    <xf numFmtId="166" fontId="40" fillId="20" borderId="16" xfId="0" applyNumberFormat="1" applyFont="1" applyFill="1" applyBorder="1" applyAlignment="1">
      <alignment horizontal="right"/>
    </xf>
    <xf numFmtId="164" fontId="20" fillId="24" borderId="16" xfId="0" applyFont="1" applyFill="1" applyBorder="1" applyAlignment="1">
      <alignment horizontal="left" wrapText="1"/>
    </xf>
    <xf numFmtId="164" fontId="20" fillId="24" borderId="16" xfId="0" applyFont="1" applyFill="1" applyBorder="1" applyAlignment="1">
      <alignment horizontal="left"/>
    </xf>
    <xf numFmtId="164" fontId="38" fillId="25" borderId="16" xfId="0" applyFont="1" applyFill="1" applyBorder="1" applyAlignment="1">
      <alignment horizontal="left" wrapText="1"/>
    </xf>
    <xf numFmtId="166" fontId="34" fillId="25" borderId="16" xfId="0" applyNumberFormat="1" applyFont="1" applyFill="1" applyBorder="1" applyAlignment="1">
      <alignment horizontal="right"/>
    </xf>
    <xf numFmtId="165" fontId="20" fillId="25" borderId="16" xfId="0" applyNumberFormat="1" applyFont="1" applyFill="1" applyBorder="1" applyAlignment="1">
      <alignment horizontal="right"/>
    </xf>
    <xf numFmtId="165" fontId="41" fillId="24" borderId="16" xfId="0" applyNumberFormat="1" applyFont="1" applyFill="1" applyBorder="1" applyAlignment="1">
      <alignment horizontal="right"/>
    </xf>
    <xf numFmtId="165" fontId="41" fillId="0" borderId="16" xfId="0" applyNumberFormat="1" applyFont="1" applyFill="1" applyBorder="1" applyAlignment="1">
      <alignment horizontal="left" vertical="top" wrapText="1"/>
    </xf>
    <xf numFmtId="164" fontId="32" fillId="25" borderId="16" xfId="0" applyFont="1" applyFill="1" applyBorder="1" applyAlignment="1">
      <alignment horizontal="left" wrapText="1"/>
    </xf>
    <xf numFmtId="165" fontId="40" fillId="24" borderId="16" xfId="0" applyNumberFormat="1" applyFont="1" applyFill="1" applyBorder="1" applyAlignment="1">
      <alignment horizontal="right" wrapText="1"/>
    </xf>
    <xf numFmtId="164" fontId="25" fillId="24" borderId="0" xfId="0" applyFont="1" applyFill="1" applyAlignment="1">
      <alignment/>
    </xf>
    <xf numFmtId="164" fontId="25" fillId="24" borderId="16" xfId="0" applyFont="1" applyFill="1" applyBorder="1" applyAlignment="1">
      <alignment horizontal="left" wrapText="1"/>
    </xf>
    <xf numFmtId="166" fontId="25" fillId="24" borderId="16" xfId="0" applyNumberFormat="1" applyFont="1" applyFill="1" applyBorder="1" applyAlignment="1">
      <alignment horizontal="right"/>
    </xf>
    <xf numFmtId="164" fontId="26" fillId="24" borderId="0" xfId="0" applyFont="1" applyFill="1" applyBorder="1" applyAlignment="1">
      <alignment horizontal="left" vertical="top"/>
    </xf>
    <xf numFmtId="164" fontId="19" fillId="24" borderId="0" xfId="0" applyFont="1" applyFill="1" applyBorder="1" applyAlignment="1">
      <alignment/>
    </xf>
    <xf numFmtId="164" fontId="20" fillId="24" borderId="10" xfId="0" applyFont="1" applyFill="1" applyBorder="1" applyAlignment="1">
      <alignment horizontal="center"/>
    </xf>
    <xf numFmtId="164" fontId="43" fillId="24" borderId="0" xfId="0" applyFont="1" applyFill="1" applyBorder="1" applyAlignment="1">
      <alignment horizontal="center"/>
    </xf>
    <xf numFmtId="164" fontId="43" fillId="24" borderId="21" xfId="0" applyFont="1" applyFill="1" applyBorder="1" applyAlignment="1">
      <alignment horizontal="center" vertical="top"/>
    </xf>
    <xf numFmtId="164" fontId="19" fillId="24" borderId="0" xfId="0" applyFont="1" applyFill="1" applyBorder="1" applyAlignment="1">
      <alignment horizontal="left" wrapText="1"/>
    </xf>
    <xf numFmtId="164" fontId="19" fillId="24" borderId="0" xfId="0" applyFont="1" applyFill="1" applyAlignment="1">
      <alignment wrapText="1"/>
    </xf>
    <xf numFmtId="164" fontId="33" fillId="25" borderId="16" xfId="0" applyFont="1" applyFill="1" applyBorder="1" applyAlignment="1">
      <alignment horizontal="left" wrapText="1"/>
    </xf>
    <xf numFmtId="165" fontId="37" fillId="25" borderId="16" xfId="0" applyNumberFormat="1" applyFont="1" applyFill="1" applyBorder="1" applyAlignment="1">
      <alignment horizontal="right" wrapText="1"/>
    </xf>
    <xf numFmtId="165" fontId="20" fillId="25" borderId="16" xfId="0" applyNumberFormat="1" applyFont="1" applyFill="1" applyBorder="1" applyAlignment="1">
      <alignment horizontal="right" vertical="top"/>
    </xf>
    <xf numFmtId="166" fontId="20" fillId="25" borderId="16" xfId="0" applyNumberFormat="1" applyFont="1" applyFill="1" applyBorder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J119"/>
  <sheetViews>
    <sheetView view="pageBreakPreview" zoomScaleSheetLayoutView="100" workbookViewId="0" topLeftCell="A101">
      <selection activeCell="L115" sqref="L115"/>
    </sheetView>
  </sheetViews>
  <sheetFormatPr defaultColWidth="9.00390625" defaultRowHeight="12.75" outlineLevelRow="1"/>
  <cols>
    <col min="1" max="1" width="1.12109375" style="1" customWidth="1"/>
    <col min="2" max="2" width="22.75390625" style="1" customWidth="1"/>
    <col min="3" max="3" width="43.25390625" style="1" customWidth="1"/>
    <col min="4" max="4" width="9.75390625" style="1" customWidth="1"/>
    <col min="5" max="5" width="9.125" style="1" customWidth="1"/>
    <col min="6" max="6" width="13.75390625" style="1" customWidth="1"/>
    <col min="7" max="7" width="7.625" style="1" customWidth="1"/>
    <col min="8" max="8" width="7.875" style="1" customWidth="1"/>
    <col min="9" max="9" width="7.375" style="1" customWidth="1"/>
    <col min="10" max="10" width="13.25390625" style="1" customWidth="1"/>
    <col min="11" max="16384" width="9.125" style="1" customWidth="1"/>
  </cols>
  <sheetData>
    <row r="1" spans="5:10" ht="6" customHeight="1">
      <c r="E1" s="2"/>
      <c r="F1" s="2"/>
      <c r="G1" s="2"/>
      <c r="H1" s="2"/>
      <c r="I1" s="2"/>
      <c r="J1" s="2"/>
    </row>
    <row r="2" spans="6:10" ht="15.75" customHeight="1">
      <c r="F2" s="3"/>
      <c r="G2" s="4" t="s">
        <v>0</v>
      </c>
      <c r="H2" s="4"/>
      <c r="I2" s="4"/>
      <c r="J2" s="4"/>
    </row>
    <row r="3" spans="6:11" ht="8.25" customHeight="1">
      <c r="F3" s="5"/>
      <c r="G3" s="4"/>
      <c r="H3" s="4"/>
      <c r="I3" s="4"/>
      <c r="J3" s="4"/>
      <c r="K3" s="5"/>
    </row>
    <row r="4" spans="6:11" s="6" customFormat="1" ht="2.25" customHeight="1">
      <c r="F4" s="7"/>
      <c r="G4" s="4"/>
      <c r="H4" s="4"/>
      <c r="I4" s="4"/>
      <c r="J4" s="4"/>
      <c r="K4" s="8"/>
    </row>
    <row r="5" spans="6:10" ht="14.25" customHeight="1">
      <c r="F5" s="7"/>
      <c r="G5" s="4"/>
      <c r="H5" s="4"/>
      <c r="I5" s="4"/>
      <c r="J5" s="4"/>
    </row>
    <row r="6" spans="6:11" ht="3.75" customHeight="1">
      <c r="F6" s="9"/>
      <c r="G6" s="4"/>
      <c r="H6" s="4"/>
      <c r="I6" s="4"/>
      <c r="J6" s="4"/>
      <c r="K6" s="10"/>
    </row>
    <row r="7" spans="5:10" ht="26.25" customHeight="1">
      <c r="E7" s="9"/>
      <c r="F7" s="9"/>
      <c r="G7" s="11"/>
      <c r="H7" s="11"/>
      <c r="I7" s="3" t="s">
        <v>1</v>
      </c>
      <c r="J7" s="12"/>
    </row>
    <row r="8" spans="5:10" ht="21.75" customHeight="1">
      <c r="E8" s="10"/>
      <c r="F8" s="10"/>
      <c r="G8" s="3"/>
      <c r="H8" s="12"/>
      <c r="I8" s="12"/>
      <c r="J8" s="12"/>
    </row>
    <row r="10" spans="2:10" ht="12.75">
      <c r="B10" s="13" t="s">
        <v>2</v>
      </c>
      <c r="C10" s="13"/>
      <c r="D10" s="13"/>
      <c r="E10" s="13"/>
      <c r="F10" s="13"/>
      <c r="G10" s="13"/>
      <c r="H10" s="13"/>
      <c r="I10" s="13"/>
      <c r="J10" s="14"/>
    </row>
    <row r="11" spans="2:10" ht="10.5" customHeight="1">
      <c r="B11" s="15"/>
      <c r="C11" s="15"/>
      <c r="D11" s="15"/>
      <c r="E11" s="15"/>
      <c r="F11" s="15"/>
      <c r="G11" s="15"/>
      <c r="H11" s="15"/>
      <c r="I11" s="15"/>
      <c r="J11" s="16" t="s">
        <v>3</v>
      </c>
    </row>
    <row r="12" spans="2:10" ht="15.75" customHeight="1">
      <c r="B12" s="15" t="s">
        <v>4</v>
      </c>
      <c r="C12" s="15"/>
      <c r="D12" s="15"/>
      <c r="E12" s="15"/>
      <c r="F12" s="15"/>
      <c r="G12" s="15"/>
      <c r="H12" s="15"/>
      <c r="I12" s="17" t="s">
        <v>5</v>
      </c>
      <c r="J12" s="18"/>
    </row>
    <row r="13" spans="2:10" ht="14.25" customHeight="1">
      <c r="B13" s="19"/>
      <c r="C13" s="19"/>
      <c r="D13" s="19"/>
      <c r="E13" s="19"/>
      <c r="F13" s="19"/>
      <c r="G13" s="19"/>
      <c r="H13" s="19"/>
      <c r="I13" s="17" t="s">
        <v>6</v>
      </c>
      <c r="J13" s="20"/>
    </row>
    <row r="14" spans="2:10" ht="26.25" customHeight="1">
      <c r="B14" s="21" t="s">
        <v>7</v>
      </c>
      <c r="C14" s="22" t="s">
        <v>8</v>
      </c>
      <c r="D14" s="22"/>
      <c r="E14" s="22"/>
      <c r="F14" s="22"/>
      <c r="G14" s="22"/>
      <c r="H14" s="22"/>
      <c r="I14" s="17" t="s">
        <v>9</v>
      </c>
      <c r="J14" s="23">
        <v>751</v>
      </c>
    </row>
    <row r="15" spans="2:10" ht="27.75" customHeight="1">
      <c r="B15" s="21" t="s">
        <v>10</v>
      </c>
      <c r="C15" s="22" t="s">
        <v>8</v>
      </c>
      <c r="D15" s="22"/>
      <c r="E15" s="22"/>
      <c r="F15" s="22"/>
      <c r="G15" s="22"/>
      <c r="H15" s="22"/>
      <c r="I15" s="17" t="s">
        <v>11</v>
      </c>
      <c r="J15" s="24" t="s">
        <v>12</v>
      </c>
    </row>
    <row r="16" spans="2:10" ht="30" customHeight="1">
      <c r="B16" s="21" t="s">
        <v>13</v>
      </c>
      <c r="C16" s="22" t="s">
        <v>8</v>
      </c>
      <c r="D16" s="22"/>
      <c r="E16" s="22"/>
      <c r="F16" s="22"/>
      <c r="G16" s="22"/>
      <c r="H16" s="22"/>
      <c r="I16" s="17"/>
      <c r="J16" s="25"/>
    </row>
    <row r="17" spans="2:10" ht="12.75" customHeight="1">
      <c r="B17" s="26" t="s">
        <v>14</v>
      </c>
      <c r="C17" s="27"/>
      <c r="D17" s="27"/>
      <c r="E17" s="27"/>
      <c r="F17" s="27"/>
      <c r="G17" s="27"/>
      <c r="H17" s="27"/>
      <c r="I17" s="17" t="s">
        <v>15</v>
      </c>
      <c r="J17" s="28">
        <v>384</v>
      </c>
    </row>
    <row r="18" spans="3:10" ht="9" customHeight="1">
      <c r="C18" s="26"/>
      <c r="D18" s="26"/>
      <c r="E18" s="26"/>
      <c r="F18" s="26"/>
      <c r="G18" s="26"/>
      <c r="H18" s="26"/>
      <c r="I18" s="29"/>
      <c r="J18" s="30"/>
    </row>
    <row r="19" spans="2:10" ht="5.25" customHeight="1">
      <c r="B19" s="26"/>
      <c r="C19" s="26"/>
      <c r="D19" s="26"/>
      <c r="E19" s="26"/>
      <c r="F19" s="26"/>
      <c r="G19" s="26"/>
      <c r="H19" s="26"/>
      <c r="I19" s="29"/>
      <c r="J19" s="31"/>
    </row>
    <row r="20" spans="2:10" ht="21.75" customHeight="1">
      <c r="B20" s="32" t="s">
        <v>16</v>
      </c>
      <c r="C20" s="32"/>
      <c r="D20" s="33" t="s">
        <v>17</v>
      </c>
      <c r="E20" s="34" t="s">
        <v>18</v>
      </c>
      <c r="F20" s="32" t="s">
        <v>19</v>
      </c>
      <c r="G20" s="34" t="s">
        <v>20</v>
      </c>
      <c r="H20" s="34" t="s">
        <v>21</v>
      </c>
      <c r="I20" s="35" t="s">
        <v>22</v>
      </c>
      <c r="J20" s="35"/>
    </row>
    <row r="21" spans="2:10" ht="21" customHeight="1">
      <c r="B21" s="32"/>
      <c r="C21" s="32"/>
      <c r="D21" s="33"/>
      <c r="E21" s="34"/>
      <c r="F21" s="32"/>
      <c r="G21" s="34"/>
      <c r="H21" s="34"/>
      <c r="I21" s="35"/>
      <c r="J21" s="35"/>
    </row>
    <row r="22" spans="2:10" s="36" customFormat="1" ht="12" customHeight="1">
      <c r="B22" s="37">
        <v>1</v>
      </c>
      <c r="C22" s="37"/>
      <c r="D22" s="37">
        <v>2</v>
      </c>
      <c r="E22" s="37">
        <v>3</v>
      </c>
      <c r="F22" s="37">
        <v>4</v>
      </c>
      <c r="G22" s="37">
        <v>5</v>
      </c>
      <c r="H22" s="37">
        <v>6</v>
      </c>
      <c r="I22" s="38">
        <v>8</v>
      </c>
      <c r="J22" s="38"/>
    </row>
    <row r="23" spans="1:62" s="43" customFormat="1" ht="17.25" customHeight="1">
      <c r="A23" s="39"/>
      <c r="B23" s="40" t="s">
        <v>23</v>
      </c>
      <c r="C23" s="40"/>
      <c r="D23" s="41" t="s">
        <v>24</v>
      </c>
      <c r="E23" s="41" t="s">
        <v>25</v>
      </c>
      <c r="F23" s="41" t="s">
        <v>26</v>
      </c>
      <c r="G23" s="41" t="s">
        <v>27</v>
      </c>
      <c r="H23" s="41" t="s">
        <v>27</v>
      </c>
      <c r="I23" s="42">
        <f>SUM(I24+I31+I65)</f>
        <v>3694090</v>
      </c>
      <c r="J23" s="42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</row>
    <row r="24" spans="2:10" s="39" customFormat="1" ht="36" customHeight="1">
      <c r="B24" s="44" t="s">
        <v>28</v>
      </c>
      <c r="C24" s="44"/>
      <c r="D24" s="45" t="s">
        <v>24</v>
      </c>
      <c r="E24" s="45" t="s">
        <v>29</v>
      </c>
      <c r="F24" s="45" t="s">
        <v>30</v>
      </c>
      <c r="G24" s="45" t="s">
        <v>27</v>
      </c>
      <c r="H24" s="45" t="s">
        <v>27</v>
      </c>
      <c r="I24" s="46">
        <f>I27</f>
        <v>656781</v>
      </c>
      <c r="J24" s="46"/>
    </row>
    <row r="25" spans="2:10" ht="35.25" customHeight="1" hidden="1">
      <c r="B25" s="47" t="s">
        <v>31</v>
      </c>
      <c r="C25" s="47"/>
      <c r="D25" s="48" t="s">
        <v>24</v>
      </c>
      <c r="E25" s="49"/>
      <c r="F25" s="49"/>
      <c r="G25" s="49"/>
      <c r="H25" s="49"/>
      <c r="I25" s="50"/>
      <c r="J25" s="50"/>
    </row>
    <row r="26" spans="2:10" ht="13.5" customHeight="1" hidden="1">
      <c r="B26" s="47" t="s">
        <v>32</v>
      </c>
      <c r="C26" s="47"/>
      <c r="D26" s="48" t="s">
        <v>24</v>
      </c>
      <c r="E26" s="49"/>
      <c r="F26" s="49"/>
      <c r="G26" s="49"/>
      <c r="H26" s="49"/>
      <c r="I26" s="50"/>
      <c r="J26" s="50"/>
    </row>
    <row r="27" spans="2:10" ht="20.25" customHeight="1">
      <c r="B27" s="51" t="s">
        <v>33</v>
      </c>
      <c r="C27" s="51"/>
      <c r="D27" s="48" t="s">
        <v>24</v>
      </c>
      <c r="E27" s="49" t="s">
        <v>29</v>
      </c>
      <c r="F27" s="52" t="s">
        <v>34</v>
      </c>
      <c r="G27" s="49" t="s">
        <v>27</v>
      </c>
      <c r="H27" s="49" t="s">
        <v>27</v>
      </c>
      <c r="I27" s="53">
        <f>I28</f>
        <v>656781</v>
      </c>
      <c r="J27" s="53"/>
    </row>
    <row r="28" spans="2:10" ht="15" customHeight="1">
      <c r="B28" s="54" t="s">
        <v>35</v>
      </c>
      <c r="C28" s="54"/>
      <c r="D28" s="48" t="s">
        <v>24</v>
      </c>
      <c r="E28" s="49" t="s">
        <v>29</v>
      </c>
      <c r="F28" s="52" t="s">
        <v>34</v>
      </c>
      <c r="G28" s="49" t="s">
        <v>27</v>
      </c>
      <c r="H28" s="49" t="s">
        <v>27</v>
      </c>
      <c r="I28" s="55">
        <f>SUM(I29:J30)</f>
        <v>656781</v>
      </c>
      <c r="J28" s="55"/>
    </row>
    <row r="29" spans="2:10" ht="16.5" customHeight="1">
      <c r="B29" s="56" t="s">
        <v>36</v>
      </c>
      <c r="C29" s="56"/>
      <c r="D29" s="57" t="s">
        <v>24</v>
      </c>
      <c r="E29" s="58" t="s">
        <v>29</v>
      </c>
      <c r="F29" s="59" t="s">
        <v>34</v>
      </c>
      <c r="G29" s="58" t="s">
        <v>37</v>
      </c>
      <c r="H29" s="58" t="s">
        <v>38</v>
      </c>
      <c r="I29" s="60">
        <v>504440</v>
      </c>
      <c r="J29" s="60"/>
    </row>
    <row r="30" spans="2:10" ht="16.5" customHeight="1">
      <c r="B30" s="61" t="s">
        <v>39</v>
      </c>
      <c r="C30" s="61"/>
      <c r="D30" s="57" t="s">
        <v>24</v>
      </c>
      <c r="E30" s="58" t="s">
        <v>29</v>
      </c>
      <c r="F30" s="59" t="s">
        <v>34</v>
      </c>
      <c r="G30" s="58" t="s">
        <v>37</v>
      </c>
      <c r="H30" s="58" t="s">
        <v>40</v>
      </c>
      <c r="I30" s="60">
        <v>152341</v>
      </c>
      <c r="J30" s="60"/>
    </row>
    <row r="31" spans="2:10" ht="55.5" customHeight="1">
      <c r="B31" s="62" t="s">
        <v>41</v>
      </c>
      <c r="C31" s="62"/>
      <c r="D31" s="45" t="s">
        <v>24</v>
      </c>
      <c r="E31" s="45" t="s">
        <v>42</v>
      </c>
      <c r="F31" s="45" t="s">
        <v>43</v>
      </c>
      <c r="G31" s="45" t="s">
        <v>27</v>
      </c>
      <c r="H31" s="45" t="s">
        <v>27</v>
      </c>
      <c r="I31" s="46">
        <f>I32</f>
        <v>2987309</v>
      </c>
      <c r="J31" s="46"/>
    </row>
    <row r="32" spans="2:10" ht="18.75" customHeight="1">
      <c r="B32" s="63" t="s">
        <v>44</v>
      </c>
      <c r="C32" s="63"/>
      <c r="D32" s="48" t="s">
        <v>24</v>
      </c>
      <c r="E32" s="64" t="s">
        <v>42</v>
      </c>
      <c r="F32" s="64" t="s">
        <v>45</v>
      </c>
      <c r="G32" s="64" t="s">
        <v>27</v>
      </c>
      <c r="H32" s="64" t="s">
        <v>27</v>
      </c>
      <c r="I32" s="53">
        <f>SUM(I33)</f>
        <v>2987309</v>
      </c>
      <c r="J32" s="53"/>
    </row>
    <row r="33" spans="2:10" ht="17.25" customHeight="1">
      <c r="B33" s="54" t="s">
        <v>35</v>
      </c>
      <c r="C33" s="54"/>
      <c r="D33" s="48" t="s">
        <v>24</v>
      </c>
      <c r="E33" s="64" t="s">
        <v>42</v>
      </c>
      <c r="F33" s="64" t="s">
        <v>45</v>
      </c>
      <c r="G33" s="64" t="s">
        <v>27</v>
      </c>
      <c r="H33" s="64" t="s">
        <v>27</v>
      </c>
      <c r="I33" s="53">
        <f>SUM(I34:J42)</f>
        <v>2987309</v>
      </c>
      <c r="J33" s="53"/>
    </row>
    <row r="34" spans="2:10" ht="16.5" customHeight="1">
      <c r="B34" s="56" t="s">
        <v>46</v>
      </c>
      <c r="C34" s="56"/>
      <c r="D34" s="57" t="s">
        <v>24</v>
      </c>
      <c r="E34" s="65" t="s">
        <v>42</v>
      </c>
      <c r="F34" s="66" t="s">
        <v>45</v>
      </c>
      <c r="G34" s="66" t="s">
        <v>37</v>
      </c>
      <c r="H34" s="66" t="s">
        <v>38</v>
      </c>
      <c r="I34" s="67">
        <v>1979500</v>
      </c>
      <c r="J34" s="67"/>
    </row>
    <row r="35" spans="2:10" ht="16.5" customHeight="1">
      <c r="B35" s="61" t="s">
        <v>39</v>
      </c>
      <c r="C35" s="61"/>
      <c r="D35" s="57" t="s">
        <v>24</v>
      </c>
      <c r="E35" s="66" t="s">
        <v>42</v>
      </c>
      <c r="F35" s="66" t="s">
        <v>45</v>
      </c>
      <c r="G35" s="68" t="s">
        <v>37</v>
      </c>
      <c r="H35" s="69" t="s">
        <v>40</v>
      </c>
      <c r="I35" s="67">
        <v>597809</v>
      </c>
      <c r="J35" s="67"/>
    </row>
    <row r="36" spans="2:10" ht="16.5" customHeight="1">
      <c r="B36" s="56" t="s">
        <v>47</v>
      </c>
      <c r="C36" s="56"/>
      <c r="D36" s="57" t="s">
        <v>24</v>
      </c>
      <c r="E36" s="66" t="s">
        <v>42</v>
      </c>
      <c r="F36" s="66" t="s">
        <v>45</v>
      </c>
      <c r="G36" s="68" t="s">
        <v>48</v>
      </c>
      <c r="H36" s="66" t="s">
        <v>49</v>
      </c>
      <c r="I36" s="67">
        <v>75000</v>
      </c>
      <c r="J36" s="67"/>
    </row>
    <row r="37" spans="2:10" ht="16.5" customHeight="1">
      <c r="B37" s="61" t="s">
        <v>50</v>
      </c>
      <c r="C37" s="61"/>
      <c r="D37" s="57" t="s">
        <v>24</v>
      </c>
      <c r="E37" s="66" t="s">
        <v>42</v>
      </c>
      <c r="F37" s="66" t="s">
        <v>45</v>
      </c>
      <c r="G37" s="68" t="s">
        <v>48</v>
      </c>
      <c r="H37" s="69" t="s">
        <v>51</v>
      </c>
      <c r="I37" s="67">
        <v>128500</v>
      </c>
      <c r="J37" s="67"/>
    </row>
    <row r="38" spans="2:10" ht="16.5" customHeight="1">
      <c r="B38" s="61" t="s">
        <v>52</v>
      </c>
      <c r="C38" s="61"/>
      <c r="D38" s="57" t="s">
        <v>24</v>
      </c>
      <c r="E38" s="66" t="s">
        <v>42</v>
      </c>
      <c r="F38" s="66" t="s">
        <v>45</v>
      </c>
      <c r="G38" s="68" t="s">
        <v>48</v>
      </c>
      <c r="H38" s="69" t="s">
        <v>53</v>
      </c>
      <c r="I38" s="67">
        <v>15000</v>
      </c>
      <c r="J38" s="67"/>
    </row>
    <row r="39" spans="2:10" ht="16.5" customHeight="1">
      <c r="B39" s="61" t="s">
        <v>54</v>
      </c>
      <c r="C39" s="61"/>
      <c r="D39" s="57" t="s">
        <v>24</v>
      </c>
      <c r="E39" s="66" t="s">
        <v>42</v>
      </c>
      <c r="F39" s="66" t="s">
        <v>45</v>
      </c>
      <c r="G39" s="68" t="s">
        <v>48</v>
      </c>
      <c r="H39" s="69" t="s">
        <v>55</v>
      </c>
      <c r="I39" s="67">
        <v>20000</v>
      </c>
      <c r="J39" s="67"/>
    </row>
    <row r="40" spans="2:10" s="36" customFormat="1" ht="16.5" customHeight="1">
      <c r="B40" s="56" t="s">
        <v>56</v>
      </c>
      <c r="C40" s="56"/>
      <c r="D40" s="57" t="s">
        <v>24</v>
      </c>
      <c r="E40" s="66" t="s">
        <v>42</v>
      </c>
      <c r="F40" s="66" t="s">
        <v>45</v>
      </c>
      <c r="G40" s="68" t="s">
        <v>57</v>
      </c>
      <c r="H40" s="66" t="s">
        <v>58</v>
      </c>
      <c r="I40" s="67">
        <v>32000</v>
      </c>
      <c r="J40" s="67"/>
    </row>
    <row r="41" spans="2:10" s="36" customFormat="1" ht="16.5" customHeight="1">
      <c r="B41" s="56" t="s">
        <v>59</v>
      </c>
      <c r="C41" s="56"/>
      <c r="D41" s="57" t="s">
        <v>24</v>
      </c>
      <c r="E41" s="66" t="s">
        <v>42</v>
      </c>
      <c r="F41" s="66" t="s">
        <v>45</v>
      </c>
      <c r="G41" s="68" t="s">
        <v>48</v>
      </c>
      <c r="H41" s="66" t="s">
        <v>60</v>
      </c>
      <c r="I41" s="67">
        <v>5000</v>
      </c>
      <c r="J41" s="67"/>
    </row>
    <row r="42" spans="2:10" ht="16.5" customHeight="1">
      <c r="B42" s="56" t="s">
        <v>61</v>
      </c>
      <c r="C42" s="56"/>
      <c r="D42" s="57" t="s">
        <v>24</v>
      </c>
      <c r="E42" s="66" t="s">
        <v>42</v>
      </c>
      <c r="F42" s="66" t="s">
        <v>45</v>
      </c>
      <c r="G42" s="68" t="s">
        <v>48</v>
      </c>
      <c r="H42" s="66" t="s">
        <v>62</v>
      </c>
      <c r="I42" s="67">
        <v>134500</v>
      </c>
      <c r="J42" s="67"/>
    </row>
    <row r="43" spans="2:10" ht="18.75" customHeight="1" hidden="1" outlineLevel="1">
      <c r="B43" s="70" t="s">
        <v>63</v>
      </c>
      <c r="C43" s="70"/>
      <c r="D43" s="48" t="s">
        <v>24</v>
      </c>
      <c r="E43" s="71" t="s">
        <v>64</v>
      </c>
      <c r="F43" s="71" t="s">
        <v>26</v>
      </c>
      <c r="G43" s="72" t="s">
        <v>27</v>
      </c>
      <c r="H43" s="73" t="s">
        <v>27</v>
      </c>
      <c r="I43" s="74">
        <f>I45</f>
        <v>27000</v>
      </c>
      <c r="J43" s="74"/>
    </row>
    <row r="44" spans="2:10" ht="16.5" customHeight="1" hidden="1" outlineLevel="1">
      <c r="B44" s="75" t="s">
        <v>65</v>
      </c>
      <c r="C44" s="75"/>
      <c r="D44" s="48" t="s">
        <v>24</v>
      </c>
      <c r="E44" s="76" t="s">
        <v>64</v>
      </c>
      <c r="F44" s="76" t="s">
        <v>66</v>
      </c>
      <c r="G44" s="77" t="s">
        <v>27</v>
      </c>
      <c r="H44" s="78" t="s">
        <v>27</v>
      </c>
      <c r="I44" s="79">
        <v>27000</v>
      </c>
      <c r="J44" s="79"/>
    </row>
    <row r="45" spans="2:10" ht="16.5" customHeight="1" hidden="1" outlineLevel="1">
      <c r="B45" s="75" t="s">
        <v>67</v>
      </c>
      <c r="C45" s="75"/>
      <c r="D45" s="48" t="s">
        <v>24</v>
      </c>
      <c r="E45" s="76" t="s">
        <v>64</v>
      </c>
      <c r="F45" s="76" t="s">
        <v>66</v>
      </c>
      <c r="G45" s="77" t="s">
        <v>68</v>
      </c>
      <c r="H45" s="78" t="s">
        <v>58</v>
      </c>
      <c r="I45" s="79">
        <v>27000</v>
      </c>
      <c r="J45" s="79"/>
    </row>
    <row r="46" spans="2:10" ht="18.75" customHeight="1" hidden="1" outlineLevel="1">
      <c r="B46" s="80" t="s">
        <v>69</v>
      </c>
      <c r="C46" s="81"/>
      <c r="D46" s="48" t="s">
        <v>24</v>
      </c>
      <c r="E46" s="82" t="s">
        <v>70</v>
      </c>
      <c r="F46" s="82" t="s">
        <v>26</v>
      </c>
      <c r="G46" s="82" t="s">
        <v>27</v>
      </c>
      <c r="H46" s="83" t="s">
        <v>27</v>
      </c>
      <c r="I46" s="84">
        <v>99700</v>
      </c>
      <c r="J46" s="84"/>
    </row>
    <row r="47" spans="2:10" ht="21" customHeight="1" hidden="1" outlineLevel="1">
      <c r="B47" s="85" t="s">
        <v>71</v>
      </c>
      <c r="C47" s="86"/>
      <c r="D47" s="48" t="s">
        <v>24</v>
      </c>
      <c r="E47" s="87" t="s">
        <v>72</v>
      </c>
      <c r="F47" s="87" t="s">
        <v>26</v>
      </c>
      <c r="G47" s="87" t="s">
        <v>27</v>
      </c>
      <c r="H47" s="87" t="s">
        <v>27</v>
      </c>
      <c r="I47" s="88">
        <v>99700</v>
      </c>
      <c r="J47" s="88"/>
    </row>
    <row r="48" spans="2:10" ht="32.25" customHeight="1" hidden="1" outlineLevel="1">
      <c r="B48" s="89" t="s">
        <v>73</v>
      </c>
      <c r="C48" s="89"/>
      <c r="D48" s="48" t="s">
        <v>24</v>
      </c>
      <c r="E48" s="87" t="s">
        <v>72</v>
      </c>
      <c r="F48" s="87" t="s">
        <v>74</v>
      </c>
      <c r="G48" s="87" t="s">
        <v>27</v>
      </c>
      <c r="H48" s="87" t="s">
        <v>27</v>
      </c>
      <c r="I48" s="88">
        <v>99700</v>
      </c>
      <c r="J48" s="88"/>
    </row>
    <row r="49" spans="2:10" ht="16.5" customHeight="1" hidden="1" outlineLevel="1">
      <c r="B49" s="90" t="s">
        <v>36</v>
      </c>
      <c r="C49" s="90"/>
      <c r="D49" s="48" t="s">
        <v>24</v>
      </c>
      <c r="E49" s="87" t="s">
        <v>72</v>
      </c>
      <c r="F49" s="76" t="s">
        <v>74</v>
      </c>
      <c r="G49" s="76" t="s">
        <v>75</v>
      </c>
      <c r="H49" s="78" t="s">
        <v>38</v>
      </c>
      <c r="I49" s="79">
        <v>70320</v>
      </c>
      <c r="J49" s="79"/>
    </row>
    <row r="50" spans="2:10" ht="16.5" customHeight="1" hidden="1" outlineLevel="1">
      <c r="B50" s="91" t="s">
        <v>39</v>
      </c>
      <c r="C50" s="91"/>
      <c r="D50" s="48" t="s">
        <v>24</v>
      </c>
      <c r="E50" s="87" t="s">
        <v>72</v>
      </c>
      <c r="F50" s="76" t="s">
        <v>74</v>
      </c>
      <c r="G50" s="76" t="s">
        <v>75</v>
      </c>
      <c r="H50" s="78" t="s">
        <v>40</v>
      </c>
      <c r="I50" s="79">
        <v>18424</v>
      </c>
      <c r="J50" s="79"/>
    </row>
    <row r="51" spans="2:10" ht="16.5" customHeight="1" hidden="1" outlineLevel="1">
      <c r="B51" s="92" t="s">
        <v>76</v>
      </c>
      <c r="C51" s="92"/>
      <c r="D51" s="48" t="s">
        <v>24</v>
      </c>
      <c r="E51" s="87" t="s">
        <v>72</v>
      </c>
      <c r="F51" s="76" t="s">
        <v>74</v>
      </c>
      <c r="G51" s="76" t="s">
        <v>75</v>
      </c>
      <c r="H51" s="78" t="s">
        <v>60</v>
      </c>
      <c r="I51" s="79">
        <v>6000</v>
      </c>
      <c r="J51" s="79"/>
    </row>
    <row r="52" spans="2:10" ht="16.5" customHeight="1" hidden="1" outlineLevel="1">
      <c r="B52" s="92" t="s">
        <v>77</v>
      </c>
      <c r="C52" s="92"/>
      <c r="D52" s="48" t="s">
        <v>24</v>
      </c>
      <c r="E52" s="87" t="s">
        <v>72</v>
      </c>
      <c r="F52" s="76" t="s">
        <v>74</v>
      </c>
      <c r="G52" s="76" t="s">
        <v>75</v>
      </c>
      <c r="H52" s="78" t="s">
        <v>62</v>
      </c>
      <c r="I52" s="79">
        <v>4956</v>
      </c>
      <c r="J52" s="79"/>
    </row>
    <row r="53" spans="2:10" ht="18.75" customHeight="1" hidden="1" outlineLevel="1">
      <c r="B53" s="70" t="s">
        <v>78</v>
      </c>
      <c r="C53" s="70"/>
      <c r="D53" s="48" t="s">
        <v>24</v>
      </c>
      <c r="E53" s="83" t="s">
        <v>79</v>
      </c>
      <c r="F53" s="83" t="s">
        <v>26</v>
      </c>
      <c r="G53" s="83" t="s">
        <v>27</v>
      </c>
      <c r="H53" s="83" t="s">
        <v>27</v>
      </c>
      <c r="I53" s="93">
        <f>I54</f>
        <v>57300</v>
      </c>
      <c r="J53" s="93"/>
    </row>
    <row r="54" spans="2:10" ht="16.5" customHeight="1" hidden="1" outlineLevel="1">
      <c r="B54" s="92" t="s">
        <v>80</v>
      </c>
      <c r="C54" s="92"/>
      <c r="D54" s="48" t="s">
        <v>24</v>
      </c>
      <c r="E54" s="94" t="s">
        <v>81</v>
      </c>
      <c r="F54" s="94" t="s">
        <v>82</v>
      </c>
      <c r="G54" s="94" t="s">
        <v>27</v>
      </c>
      <c r="H54" s="78" t="s">
        <v>27</v>
      </c>
      <c r="I54" s="79">
        <v>57300</v>
      </c>
      <c r="J54" s="79"/>
    </row>
    <row r="55" spans="2:10" ht="29.25" customHeight="1" hidden="1" outlineLevel="1">
      <c r="B55" s="95" t="s">
        <v>83</v>
      </c>
      <c r="C55" s="95"/>
      <c r="D55" s="48" t="s">
        <v>24</v>
      </c>
      <c r="E55" s="78" t="s">
        <v>81</v>
      </c>
      <c r="F55" s="78" t="s">
        <v>84</v>
      </c>
      <c r="G55" s="78" t="s">
        <v>75</v>
      </c>
      <c r="H55" s="78" t="s">
        <v>85</v>
      </c>
      <c r="I55" s="79">
        <v>57300</v>
      </c>
      <c r="J55" s="79"/>
    </row>
    <row r="56" spans="2:10" ht="15.75" customHeight="1" hidden="1" outlineLevel="1">
      <c r="B56" s="96" t="s">
        <v>86</v>
      </c>
      <c r="C56" s="96"/>
      <c r="D56" s="48" t="s">
        <v>24</v>
      </c>
      <c r="E56" s="82" t="s">
        <v>87</v>
      </c>
      <c r="F56" s="82" t="s">
        <v>26</v>
      </c>
      <c r="G56" s="82" t="s">
        <v>27</v>
      </c>
      <c r="H56" s="83" t="s">
        <v>27</v>
      </c>
      <c r="I56" s="93">
        <f>I57</f>
        <v>1033300</v>
      </c>
      <c r="J56" s="93"/>
    </row>
    <row r="57" spans="2:10" ht="16.5" customHeight="1" hidden="1" outlineLevel="1">
      <c r="B57" s="47" t="s">
        <v>88</v>
      </c>
      <c r="C57" s="47"/>
      <c r="D57" s="48" t="s">
        <v>24</v>
      </c>
      <c r="E57" s="78" t="s">
        <v>89</v>
      </c>
      <c r="F57" s="78" t="s">
        <v>26</v>
      </c>
      <c r="G57" s="78" t="s">
        <v>27</v>
      </c>
      <c r="H57" s="78" t="s">
        <v>27</v>
      </c>
      <c r="I57" s="79">
        <v>1033300</v>
      </c>
      <c r="J57" s="79"/>
    </row>
    <row r="58" spans="2:10" ht="16.5" customHeight="1" hidden="1" outlineLevel="1">
      <c r="B58" s="90" t="s">
        <v>36</v>
      </c>
      <c r="C58" s="90"/>
      <c r="D58" s="48" t="s">
        <v>24</v>
      </c>
      <c r="E58" s="78" t="s">
        <v>89</v>
      </c>
      <c r="F58" s="78" t="s">
        <v>90</v>
      </c>
      <c r="G58" s="78" t="s">
        <v>91</v>
      </c>
      <c r="H58" s="78" t="s">
        <v>38</v>
      </c>
      <c r="I58" s="79">
        <v>723000</v>
      </c>
      <c r="J58" s="79"/>
    </row>
    <row r="59" spans="2:10" ht="16.5" customHeight="1" hidden="1" outlineLevel="1">
      <c r="B59" s="91" t="s">
        <v>39</v>
      </c>
      <c r="C59" s="91"/>
      <c r="D59" s="48" t="s">
        <v>24</v>
      </c>
      <c r="E59" s="78" t="s">
        <v>89</v>
      </c>
      <c r="F59" s="78" t="s">
        <v>90</v>
      </c>
      <c r="G59" s="78" t="s">
        <v>91</v>
      </c>
      <c r="H59" s="78" t="s">
        <v>40</v>
      </c>
      <c r="I59" s="79">
        <v>189400</v>
      </c>
      <c r="J59" s="79"/>
    </row>
    <row r="60" spans="2:10" ht="16.5" customHeight="1" hidden="1" outlineLevel="1">
      <c r="B60" s="92" t="s">
        <v>50</v>
      </c>
      <c r="C60" s="92"/>
      <c r="D60" s="48" t="s">
        <v>24</v>
      </c>
      <c r="E60" s="78" t="s">
        <v>89</v>
      </c>
      <c r="F60" s="78" t="s">
        <v>90</v>
      </c>
      <c r="G60" s="78" t="s">
        <v>91</v>
      </c>
      <c r="H60" s="78" t="s">
        <v>51</v>
      </c>
      <c r="I60" s="79">
        <v>68000</v>
      </c>
      <c r="J60" s="79"/>
    </row>
    <row r="61" spans="2:10" ht="16.5" customHeight="1" hidden="1" outlineLevel="1">
      <c r="B61" s="95" t="s">
        <v>92</v>
      </c>
      <c r="C61" s="95"/>
      <c r="D61" s="48" t="s">
        <v>24</v>
      </c>
      <c r="E61" s="78" t="s">
        <v>89</v>
      </c>
      <c r="F61" s="78" t="s">
        <v>93</v>
      </c>
      <c r="G61" s="78" t="s">
        <v>91</v>
      </c>
      <c r="H61" s="78" t="s">
        <v>94</v>
      </c>
      <c r="I61" s="79">
        <v>52900</v>
      </c>
      <c r="J61" s="79"/>
    </row>
    <row r="62" spans="2:10" ht="16.5" customHeight="1" hidden="1" outlineLevel="1">
      <c r="B62" s="90" t="s">
        <v>36</v>
      </c>
      <c r="C62" s="90"/>
      <c r="D62" s="48" t="s">
        <v>24</v>
      </c>
      <c r="E62" s="78" t="s">
        <v>89</v>
      </c>
      <c r="F62" s="78" t="s">
        <v>93</v>
      </c>
      <c r="G62" s="78" t="s">
        <v>91</v>
      </c>
      <c r="H62" s="78" t="s">
        <v>38</v>
      </c>
      <c r="I62" s="79">
        <v>41900</v>
      </c>
      <c r="J62" s="79"/>
    </row>
    <row r="63" spans="2:10" ht="16.5" customHeight="1" hidden="1" outlineLevel="1">
      <c r="B63" s="91" t="s">
        <v>39</v>
      </c>
      <c r="C63" s="91"/>
      <c r="D63" s="48" t="s">
        <v>24</v>
      </c>
      <c r="E63" s="78" t="s">
        <v>89</v>
      </c>
      <c r="F63" s="78" t="s">
        <v>93</v>
      </c>
      <c r="G63" s="78" t="s">
        <v>91</v>
      </c>
      <c r="H63" s="78" t="s">
        <v>40</v>
      </c>
      <c r="I63" s="79">
        <v>11000</v>
      </c>
      <c r="J63" s="79"/>
    </row>
    <row r="64" spans="2:10" s="97" customFormat="1" ht="16.5" customHeight="1" hidden="1" outlineLevel="1">
      <c r="B64" s="98" t="s">
        <v>95</v>
      </c>
      <c r="C64" s="98"/>
      <c r="D64" s="48" t="s">
        <v>24</v>
      </c>
      <c r="E64" s="78"/>
      <c r="F64" s="78"/>
      <c r="G64" s="78"/>
      <c r="H64" s="99"/>
      <c r="I64" s="100">
        <f>SUM(I24+I31+I43+I46+I53+I56)</f>
        <v>4861390</v>
      </c>
      <c r="J64" s="100"/>
    </row>
    <row r="65" spans="2:10" s="97" customFormat="1" ht="17.25" customHeight="1" outlineLevel="1">
      <c r="B65" s="101" t="s">
        <v>63</v>
      </c>
      <c r="C65" s="101"/>
      <c r="D65" s="48" t="s">
        <v>24</v>
      </c>
      <c r="E65" s="102" t="s">
        <v>96</v>
      </c>
      <c r="F65" s="102" t="s">
        <v>30</v>
      </c>
      <c r="G65" s="102" t="s">
        <v>27</v>
      </c>
      <c r="H65" s="102" t="s">
        <v>27</v>
      </c>
      <c r="I65" s="103">
        <f>SUM(I66)</f>
        <v>50000</v>
      </c>
      <c r="J65" s="103"/>
    </row>
    <row r="66" spans="2:10" s="97" customFormat="1" ht="16.5" customHeight="1" outlineLevel="1">
      <c r="B66" s="104" t="s">
        <v>65</v>
      </c>
      <c r="C66" s="104"/>
      <c r="D66" s="48" t="s">
        <v>24</v>
      </c>
      <c r="E66" s="105" t="s">
        <v>96</v>
      </c>
      <c r="F66" s="105" t="s">
        <v>97</v>
      </c>
      <c r="G66" s="105" t="s">
        <v>27</v>
      </c>
      <c r="H66" s="105" t="s">
        <v>27</v>
      </c>
      <c r="I66" s="53">
        <f>SUM(I67)</f>
        <v>50000</v>
      </c>
      <c r="J66" s="53"/>
    </row>
    <row r="67" spans="2:10" s="97" customFormat="1" ht="16.5" customHeight="1" outlineLevel="1">
      <c r="B67" s="54" t="s">
        <v>67</v>
      </c>
      <c r="C67" s="54"/>
      <c r="D67" s="48" t="s">
        <v>24</v>
      </c>
      <c r="E67" s="105" t="s">
        <v>96</v>
      </c>
      <c r="F67" s="105" t="s">
        <v>97</v>
      </c>
      <c r="G67" s="105" t="s">
        <v>68</v>
      </c>
      <c r="H67" s="105" t="s">
        <v>27</v>
      </c>
      <c r="I67" s="53">
        <f>SUM(I68)</f>
        <v>50000</v>
      </c>
      <c r="J67" s="53"/>
    </row>
    <row r="68" spans="2:10" s="97" customFormat="1" ht="16.5" customHeight="1" outlineLevel="1">
      <c r="B68" s="56" t="s">
        <v>67</v>
      </c>
      <c r="C68" s="56"/>
      <c r="D68" s="57" t="s">
        <v>24</v>
      </c>
      <c r="E68" s="69" t="s">
        <v>96</v>
      </c>
      <c r="F68" s="69" t="s">
        <v>97</v>
      </c>
      <c r="G68" s="69" t="s">
        <v>68</v>
      </c>
      <c r="H68" s="69" t="s">
        <v>58</v>
      </c>
      <c r="I68" s="67">
        <v>50000</v>
      </c>
      <c r="J68" s="67"/>
    </row>
    <row r="69" spans="2:10" s="106" customFormat="1" ht="17.25" customHeight="1" outlineLevel="1">
      <c r="B69" s="107" t="s">
        <v>98</v>
      </c>
      <c r="C69" s="107"/>
      <c r="D69" s="41" t="s">
        <v>24</v>
      </c>
      <c r="E69" s="108" t="s">
        <v>99</v>
      </c>
      <c r="F69" s="108" t="s">
        <v>100</v>
      </c>
      <c r="G69" s="108" t="s">
        <v>27</v>
      </c>
      <c r="H69" s="108" t="s">
        <v>27</v>
      </c>
      <c r="I69" s="109">
        <f>SUM(I70)</f>
        <v>558080</v>
      </c>
      <c r="J69" s="109"/>
    </row>
    <row r="70" spans="2:10" s="97" customFormat="1" ht="16.5" customHeight="1" outlineLevel="1">
      <c r="B70" s="104" t="s">
        <v>101</v>
      </c>
      <c r="C70" s="104"/>
      <c r="D70" s="48" t="s">
        <v>24</v>
      </c>
      <c r="E70" s="105" t="s">
        <v>99</v>
      </c>
      <c r="F70" s="105" t="s">
        <v>102</v>
      </c>
      <c r="G70" s="105" t="s">
        <v>27</v>
      </c>
      <c r="H70" s="105" t="s">
        <v>27</v>
      </c>
      <c r="I70" s="53">
        <f>SUM(I71)</f>
        <v>558080</v>
      </c>
      <c r="J70" s="53"/>
    </row>
    <row r="71" spans="2:10" s="97" customFormat="1" ht="16.5" customHeight="1" outlineLevel="1">
      <c r="B71" s="54" t="s">
        <v>103</v>
      </c>
      <c r="C71" s="54"/>
      <c r="D71" s="48" t="s">
        <v>24</v>
      </c>
      <c r="E71" s="105" t="s">
        <v>99</v>
      </c>
      <c r="F71" s="105" t="s">
        <v>102</v>
      </c>
      <c r="G71" s="105" t="s">
        <v>27</v>
      </c>
      <c r="H71" s="105" t="s">
        <v>27</v>
      </c>
      <c r="I71" s="53">
        <f>SUM(I72)</f>
        <v>558080</v>
      </c>
      <c r="J71" s="53"/>
    </row>
    <row r="72" spans="2:10" s="110" customFormat="1" ht="16.5" customHeight="1" outlineLevel="1">
      <c r="B72" s="56" t="s">
        <v>104</v>
      </c>
      <c r="C72" s="56"/>
      <c r="D72" s="57" t="s">
        <v>24</v>
      </c>
      <c r="E72" s="69" t="s">
        <v>99</v>
      </c>
      <c r="F72" s="69" t="s">
        <v>102</v>
      </c>
      <c r="G72" s="68" t="s">
        <v>48</v>
      </c>
      <c r="H72" s="69" t="s">
        <v>55</v>
      </c>
      <c r="I72" s="67">
        <v>558080</v>
      </c>
      <c r="J72" s="67"/>
    </row>
    <row r="73" spans="2:10" s="106" customFormat="1" ht="12.75" outlineLevel="1">
      <c r="B73" s="111" t="s">
        <v>105</v>
      </c>
      <c r="C73" s="111"/>
      <c r="D73" s="112" t="s">
        <v>24</v>
      </c>
      <c r="E73" s="113" t="s">
        <v>99</v>
      </c>
      <c r="F73" s="114" t="s">
        <v>106</v>
      </c>
      <c r="G73" s="113" t="s">
        <v>27</v>
      </c>
      <c r="H73" s="113" t="s">
        <v>27</v>
      </c>
      <c r="I73" s="115"/>
      <c r="J73" s="116">
        <f>SUM(J74:J74)</f>
        <v>33000</v>
      </c>
    </row>
    <row r="74" spans="2:10" s="110" customFormat="1" ht="16.5" customHeight="1" outlineLevel="1">
      <c r="B74" s="56" t="s">
        <v>61</v>
      </c>
      <c r="C74" s="56"/>
      <c r="D74" s="57" t="s">
        <v>24</v>
      </c>
      <c r="E74" s="69" t="s">
        <v>99</v>
      </c>
      <c r="F74" s="117" t="s">
        <v>106</v>
      </c>
      <c r="G74" s="68" t="s">
        <v>48</v>
      </c>
      <c r="H74" s="105" t="s">
        <v>62</v>
      </c>
      <c r="I74" s="118"/>
      <c r="J74" s="119">
        <v>33000</v>
      </c>
    </row>
    <row r="75" spans="2:10" s="110" customFormat="1" ht="17.25" customHeight="1" outlineLevel="1">
      <c r="B75" s="40" t="s">
        <v>69</v>
      </c>
      <c r="C75" s="40"/>
      <c r="D75" s="41" t="s">
        <v>24</v>
      </c>
      <c r="E75" s="108" t="s">
        <v>70</v>
      </c>
      <c r="F75" s="108" t="s">
        <v>30</v>
      </c>
      <c r="G75" s="108" t="s">
        <v>27</v>
      </c>
      <c r="H75" s="108" t="s">
        <v>27</v>
      </c>
      <c r="I75" s="109">
        <f>SUM(I76)</f>
        <v>206000</v>
      </c>
      <c r="J75" s="109"/>
    </row>
    <row r="76" spans="2:10" s="97" customFormat="1" ht="18" customHeight="1" outlineLevel="1">
      <c r="B76" s="44" t="s">
        <v>71</v>
      </c>
      <c r="C76" s="44"/>
      <c r="D76" s="120" t="s">
        <v>24</v>
      </c>
      <c r="E76" s="121" t="s">
        <v>72</v>
      </c>
      <c r="F76" s="121" t="s">
        <v>30</v>
      </c>
      <c r="G76" s="121" t="s">
        <v>27</v>
      </c>
      <c r="H76" s="121" t="s">
        <v>27</v>
      </c>
      <c r="I76" s="122">
        <f>SUM(I77)</f>
        <v>206000</v>
      </c>
      <c r="J76" s="122"/>
    </row>
    <row r="77" spans="2:10" s="97" customFormat="1" ht="29.25" customHeight="1" outlineLevel="1">
      <c r="B77" s="104" t="s">
        <v>107</v>
      </c>
      <c r="C77" s="104"/>
      <c r="D77" s="48" t="s">
        <v>24</v>
      </c>
      <c r="E77" s="105" t="s">
        <v>72</v>
      </c>
      <c r="F77" s="105" t="s">
        <v>108</v>
      </c>
      <c r="G77" s="105" t="s">
        <v>27</v>
      </c>
      <c r="H77" s="105" t="s">
        <v>27</v>
      </c>
      <c r="I77" s="53">
        <f>SUM(I78)</f>
        <v>206000</v>
      </c>
      <c r="J77" s="53"/>
    </row>
    <row r="78" spans="2:10" s="97" customFormat="1" ht="17.25" customHeight="1" outlineLevel="1">
      <c r="B78" s="54" t="s">
        <v>35</v>
      </c>
      <c r="C78" s="54"/>
      <c r="D78" s="48" t="s">
        <v>24</v>
      </c>
      <c r="E78" s="105" t="s">
        <v>72</v>
      </c>
      <c r="F78" s="105" t="s">
        <v>108</v>
      </c>
      <c r="G78" s="105" t="s">
        <v>27</v>
      </c>
      <c r="H78" s="105" t="s">
        <v>27</v>
      </c>
      <c r="I78" s="53">
        <f>SUM(I79:J81)</f>
        <v>206000</v>
      </c>
      <c r="J78" s="53"/>
    </row>
    <row r="79" spans="2:10" s="97" customFormat="1" ht="16.5" customHeight="1" outlineLevel="1">
      <c r="B79" s="123" t="s">
        <v>46</v>
      </c>
      <c r="C79" s="123"/>
      <c r="D79" s="57" t="s">
        <v>24</v>
      </c>
      <c r="E79" s="69" t="s">
        <v>72</v>
      </c>
      <c r="F79" s="69" t="s">
        <v>108</v>
      </c>
      <c r="G79" s="69" t="s">
        <v>37</v>
      </c>
      <c r="H79" s="69" t="s">
        <v>38</v>
      </c>
      <c r="I79" s="67">
        <v>150000</v>
      </c>
      <c r="J79" s="67"/>
    </row>
    <row r="80" spans="2:10" s="97" customFormat="1" ht="12.75" outlineLevel="1">
      <c r="B80" s="124" t="s">
        <v>39</v>
      </c>
      <c r="C80" s="124"/>
      <c r="D80" s="57" t="s">
        <v>24</v>
      </c>
      <c r="E80" s="69" t="s">
        <v>72</v>
      </c>
      <c r="F80" s="69" t="s">
        <v>108</v>
      </c>
      <c r="G80" s="69" t="s">
        <v>37</v>
      </c>
      <c r="H80" s="69" t="s">
        <v>40</v>
      </c>
      <c r="I80" s="67">
        <v>45300</v>
      </c>
      <c r="J80" s="67"/>
    </row>
    <row r="81" spans="2:10" s="97" customFormat="1" ht="16.5" customHeight="1" outlineLevel="1">
      <c r="B81" s="56" t="s">
        <v>109</v>
      </c>
      <c r="C81" s="56"/>
      <c r="D81" s="57" t="s">
        <v>24</v>
      </c>
      <c r="E81" s="69" t="s">
        <v>72</v>
      </c>
      <c r="F81" s="69" t="s">
        <v>108</v>
      </c>
      <c r="G81" s="69" t="s">
        <v>48</v>
      </c>
      <c r="H81" s="69" t="s">
        <v>62</v>
      </c>
      <c r="I81" s="67">
        <v>10700</v>
      </c>
      <c r="J81" s="67"/>
    </row>
    <row r="82" spans="2:10" s="97" customFormat="1" ht="38.25" customHeight="1" outlineLevel="1">
      <c r="B82" s="125" t="s">
        <v>110</v>
      </c>
      <c r="C82" s="125"/>
      <c r="D82" s="41" t="s">
        <v>24</v>
      </c>
      <c r="E82" s="113" t="s">
        <v>111</v>
      </c>
      <c r="F82" s="113" t="s">
        <v>112</v>
      </c>
      <c r="G82" s="113" t="s">
        <v>27</v>
      </c>
      <c r="H82" s="113" t="s">
        <v>27</v>
      </c>
      <c r="I82" s="126">
        <f>SUM(I83)</f>
        <v>5000</v>
      </c>
      <c r="J82" s="126"/>
    </row>
    <row r="83" spans="2:10" s="97" customFormat="1" ht="34.5" customHeight="1" outlineLevel="1">
      <c r="B83" s="56" t="s">
        <v>113</v>
      </c>
      <c r="C83" s="56"/>
      <c r="D83" s="57" t="s">
        <v>24</v>
      </c>
      <c r="E83" s="69" t="s">
        <v>111</v>
      </c>
      <c r="F83" s="127" t="s">
        <v>112</v>
      </c>
      <c r="G83" s="69" t="s">
        <v>48</v>
      </c>
      <c r="H83" s="69" t="s">
        <v>60</v>
      </c>
      <c r="I83" s="67">
        <v>5000</v>
      </c>
      <c r="J83" s="67"/>
    </row>
    <row r="84" spans="2:10" s="106" customFormat="1" ht="42" customHeight="1" outlineLevel="1">
      <c r="B84" s="125" t="s">
        <v>114</v>
      </c>
      <c r="C84" s="125"/>
      <c r="D84" s="41" t="s">
        <v>24</v>
      </c>
      <c r="E84" s="113" t="s">
        <v>115</v>
      </c>
      <c r="F84" s="113"/>
      <c r="G84" s="113"/>
      <c r="H84" s="113"/>
      <c r="I84" s="126">
        <f>SUM(I86:J88)</f>
        <v>5800</v>
      </c>
      <c r="J84" s="126"/>
    </row>
    <row r="85" spans="2:10" s="97" customFormat="1" ht="20.25" customHeight="1" outlineLevel="1">
      <c r="B85" s="56" t="s">
        <v>116</v>
      </c>
      <c r="C85" s="56"/>
      <c r="D85" s="57" t="s">
        <v>24</v>
      </c>
      <c r="E85" s="69" t="s">
        <v>115</v>
      </c>
      <c r="F85" s="128" t="s">
        <v>117</v>
      </c>
      <c r="G85" s="69"/>
      <c r="H85" s="69"/>
      <c r="I85" s="67">
        <f>SUM(I84)</f>
        <v>5800</v>
      </c>
      <c r="J85" s="67"/>
    </row>
    <row r="86" spans="2:10" s="97" customFormat="1" ht="48" customHeight="1" outlineLevel="1">
      <c r="B86" s="56" t="s">
        <v>118</v>
      </c>
      <c r="C86" s="56"/>
      <c r="D86" s="57" t="s">
        <v>24</v>
      </c>
      <c r="E86" s="69" t="s">
        <v>115</v>
      </c>
      <c r="F86" s="69" t="s">
        <v>119</v>
      </c>
      <c r="G86" s="69" t="s">
        <v>48</v>
      </c>
      <c r="H86" s="69" t="s">
        <v>55</v>
      </c>
      <c r="I86" s="67">
        <v>2000</v>
      </c>
      <c r="J86" s="67"/>
    </row>
    <row r="87" spans="2:10" s="97" customFormat="1" ht="66.75" customHeight="1" outlineLevel="1">
      <c r="B87" s="129" t="s">
        <v>120</v>
      </c>
      <c r="C87" s="129"/>
      <c r="D87" s="57" t="s">
        <v>24</v>
      </c>
      <c r="E87" s="69" t="s">
        <v>115</v>
      </c>
      <c r="F87" s="69" t="s">
        <v>119</v>
      </c>
      <c r="G87" s="69" t="s">
        <v>48</v>
      </c>
      <c r="H87" s="69"/>
      <c r="I87" s="118"/>
      <c r="J87" s="119">
        <v>1000</v>
      </c>
    </row>
    <row r="88" spans="2:10" s="97" customFormat="1" ht="68.25" customHeight="1" outlineLevel="1">
      <c r="B88" s="129" t="s">
        <v>121</v>
      </c>
      <c r="C88" s="129"/>
      <c r="D88" s="57" t="s">
        <v>24</v>
      </c>
      <c r="E88" s="69" t="s">
        <v>115</v>
      </c>
      <c r="F88" s="69" t="s">
        <v>119</v>
      </c>
      <c r="G88" s="69" t="s">
        <v>48</v>
      </c>
      <c r="H88" s="69"/>
      <c r="I88" s="118"/>
      <c r="J88" s="119">
        <v>2800</v>
      </c>
    </row>
    <row r="89" spans="2:10" s="97" customFormat="1" ht="33.75" customHeight="1" outlineLevel="1">
      <c r="B89" s="125" t="s">
        <v>122</v>
      </c>
      <c r="C89" s="125"/>
      <c r="D89" s="112" t="s">
        <v>24</v>
      </c>
      <c r="E89" s="113" t="s">
        <v>123</v>
      </c>
      <c r="F89" s="113" t="s">
        <v>124</v>
      </c>
      <c r="G89" s="113" t="s">
        <v>27</v>
      </c>
      <c r="H89" s="113" t="s">
        <v>27</v>
      </c>
      <c r="I89" s="126">
        <f>SUM(I90:J91)</f>
        <v>2754230.47</v>
      </c>
      <c r="J89" s="126"/>
    </row>
    <row r="90" spans="2:10" s="97" customFormat="1" ht="16.5" customHeight="1" outlineLevel="1">
      <c r="B90" s="56" t="s">
        <v>104</v>
      </c>
      <c r="C90" s="56"/>
      <c r="D90" s="57" t="s">
        <v>24</v>
      </c>
      <c r="E90" s="69" t="s">
        <v>123</v>
      </c>
      <c r="F90" s="69" t="s">
        <v>124</v>
      </c>
      <c r="G90" s="69" t="s">
        <v>48</v>
      </c>
      <c r="H90" s="69" t="s">
        <v>53</v>
      </c>
      <c r="I90" s="67">
        <v>2654230.47</v>
      </c>
      <c r="J90" s="67"/>
    </row>
    <row r="91" spans="2:10" s="97" customFormat="1" ht="19.5" customHeight="1" outlineLevel="1">
      <c r="B91" s="56" t="s">
        <v>125</v>
      </c>
      <c r="C91" s="56"/>
      <c r="D91" s="57" t="s">
        <v>24</v>
      </c>
      <c r="E91" s="69" t="s">
        <v>123</v>
      </c>
      <c r="F91" s="69" t="s">
        <v>124</v>
      </c>
      <c r="G91" s="69" t="s">
        <v>48</v>
      </c>
      <c r="H91" s="69" t="s">
        <v>62</v>
      </c>
      <c r="I91" s="118"/>
      <c r="J91" s="119">
        <v>100000</v>
      </c>
    </row>
    <row r="92" spans="2:10" s="97" customFormat="1" ht="19.5" customHeight="1" outlineLevel="1">
      <c r="B92" s="130" t="s">
        <v>80</v>
      </c>
      <c r="C92" s="130"/>
      <c r="D92" s="41" t="s">
        <v>24</v>
      </c>
      <c r="E92" s="113" t="s">
        <v>81</v>
      </c>
      <c r="F92" s="113" t="s">
        <v>26</v>
      </c>
      <c r="G92" s="113" t="s">
        <v>27</v>
      </c>
      <c r="H92" s="113" t="s">
        <v>27</v>
      </c>
      <c r="I92" s="126">
        <f>SUM(I93+I97)</f>
        <v>338000</v>
      </c>
      <c r="J92" s="126"/>
    </row>
    <row r="93" spans="2:10" s="97" customFormat="1" ht="16.5" customHeight="1" outlineLevel="1">
      <c r="B93" s="104" t="s">
        <v>126</v>
      </c>
      <c r="C93" s="104"/>
      <c r="D93" s="131" t="s">
        <v>24</v>
      </c>
      <c r="E93" s="105" t="s">
        <v>81</v>
      </c>
      <c r="F93" s="105" t="s">
        <v>127</v>
      </c>
      <c r="G93" s="105" t="s">
        <v>27</v>
      </c>
      <c r="H93" s="105" t="s">
        <v>27</v>
      </c>
      <c r="I93" s="53">
        <f>SUM(I94)</f>
        <v>10000</v>
      </c>
      <c r="J93" s="53"/>
    </row>
    <row r="94" spans="2:10" s="97" customFormat="1" ht="16.5" customHeight="1" outlineLevel="1">
      <c r="B94" s="54" t="s">
        <v>35</v>
      </c>
      <c r="C94" s="54"/>
      <c r="D94" s="131" t="s">
        <v>24</v>
      </c>
      <c r="E94" s="105" t="s">
        <v>81</v>
      </c>
      <c r="F94" s="105" t="s">
        <v>127</v>
      </c>
      <c r="G94" s="105" t="s">
        <v>27</v>
      </c>
      <c r="H94" s="105" t="s">
        <v>27</v>
      </c>
      <c r="I94" s="53">
        <f>SUM(I95:J96)</f>
        <v>10000</v>
      </c>
      <c r="J94" s="53"/>
    </row>
    <row r="95" spans="2:10" s="110" customFormat="1" ht="16.5" customHeight="1" outlineLevel="1">
      <c r="B95" s="56" t="s">
        <v>104</v>
      </c>
      <c r="C95" s="56"/>
      <c r="D95" s="57" t="s">
        <v>24</v>
      </c>
      <c r="E95" s="69" t="s">
        <v>81</v>
      </c>
      <c r="F95" s="69" t="s">
        <v>127</v>
      </c>
      <c r="G95" s="68" t="s">
        <v>48</v>
      </c>
      <c r="H95" s="69" t="s">
        <v>55</v>
      </c>
      <c r="I95" s="67">
        <v>5000</v>
      </c>
      <c r="J95" s="67"/>
    </row>
    <row r="96" spans="2:10" s="110" customFormat="1" ht="16.5" customHeight="1" outlineLevel="1">
      <c r="B96" s="56" t="s">
        <v>109</v>
      </c>
      <c r="C96" s="56"/>
      <c r="D96" s="57" t="s">
        <v>24</v>
      </c>
      <c r="E96" s="69" t="s">
        <v>81</v>
      </c>
      <c r="F96" s="69" t="s">
        <v>127</v>
      </c>
      <c r="G96" s="69" t="s">
        <v>48</v>
      </c>
      <c r="H96" s="69" t="s">
        <v>62</v>
      </c>
      <c r="I96" s="67">
        <v>5000</v>
      </c>
      <c r="J96" s="67"/>
    </row>
    <row r="97" spans="2:10" s="97" customFormat="1" ht="16.5" customHeight="1" outlineLevel="1">
      <c r="B97" s="104" t="s">
        <v>128</v>
      </c>
      <c r="C97" s="104"/>
      <c r="D97" s="131" t="s">
        <v>24</v>
      </c>
      <c r="E97" s="105" t="s">
        <v>81</v>
      </c>
      <c r="F97" s="105" t="s">
        <v>129</v>
      </c>
      <c r="G97" s="105" t="s">
        <v>27</v>
      </c>
      <c r="H97" s="105" t="s">
        <v>27</v>
      </c>
      <c r="I97" s="53">
        <f>SUM(I98)</f>
        <v>328000</v>
      </c>
      <c r="J97" s="53"/>
    </row>
    <row r="98" spans="2:10" s="97" customFormat="1" ht="16.5" customHeight="1" outlineLevel="1">
      <c r="B98" s="54" t="s">
        <v>35</v>
      </c>
      <c r="C98" s="54"/>
      <c r="D98" s="131" t="s">
        <v>24</v>
      </c>
      <c r="E98" s="105" t="s">
        <v>81</v>
      </c>
      <c r="F98" s="105" t="s">
        <v>129</v>
      </c>
      <c r="G98" s="105" t="s">
        <v>27</v>
      </c>
      <c r="H98" s="105" t="s">
        <v>27</v>
      </c>
      <c r="I98" s="53">
        <f>SUM(I99:J100)</f>
        <v>328000</v>
      </c>
      <c r="J98" s="53"/>
    </row>
    <row r="99" spans="2:10" s="110" customFormat="1" ht="16.5" customHeight="1" outlineLevel="1">
      <c r="B99" s="56" t="s">
        <v>104</v>
      </c>
      <c r="C99" s="56"/>
      <c r="D99" s="48" t="s">
        <v>24</v>
      </c>
      <c r="E99" s="69" t="s">
        <v>81</v>
      </c>
      <c r="F99" s="69" t="s">
        <v>129</v>
      </c>
      <c r="G99" s="68" t="s">
        <v>48</v>
      </c>
      <c r="H99" s="69" t="s">
        <v>55</v>
      </c>
      <c r="I99" s="67">
        <v>244000</v>
      </c>
      <c r="J99" s="67"/>
    </row>
    <row r="100" spans="2:10" s="110" customFormat="1" ht="16.5" customHeight="1" outlineLevel="1">
      <c r="B100" s="56" t="s">
        <v>109</v>
      </c>
      <c r="C100" s="56"/>
      <c r="D100" s="48" t="s">
        <v>24</v>
      </c>
      <c r="E100" s="69" t="s">
        <v>81</v>
      </c>
      <c r="F100" s="69" t="s">
        <v>129</v>
      </c>
      <c r="G100" s="68" t="s">
        <v>48</v>
      </c>
      <c r="H100" s="69" t="s">
        <v>62</v>
      </c>
      <c r="I100" s="67">
        <v>84000</v>
      </c>
      <c r="J100" s="67"/>
    </row>
    <row r="101" spans="2:10" s="110" customFormat="1" ht="33" customHeight="1" outlineLevel="1">
      <c r="B101" s="40" t="s">
        <v>130</v>
      </c>
      <c r="C101" s="40"/>
      <c r="D101" s="41" t="s">
        <v>24</v>
      </c>
      <c r="E101" s="108" t="s">
        <v>87</v>
      </c>
      <c r="F101" s="108" t="s">
        <v>43</v>
      </c>
      <c r="G101" s="108" t="s">
        <v>27</v>
      </c>
      <c r="H101" s="108" t="s">
        <v>27</v>
      </c>
      <c r="I101" s="109">
        <f>SUM(I105:J106)</f>
        <v>495000</v>
      </c>
      <c r="J101" s="109"/>
    </row>
    <row r="102" spans="2:10" s="110" customFormat="1" ht="16.5" customHeight="1" outlineLevel="1">
      <c r="B102" s="44" t="s">
        <v>131</v>
      </c>
      <c r="C102" s="44"/>
      <c r="D102" s="45" t="s">
        <v>24</v>
      </c>
      <c r="E102" s="121" t="s">
        <v>89</v>
      </c>
      <c r="F102" s="121" t="s">
        <v>43</v>
      </c>
      <c r="G102" s="121" t="s">
        <v>27</v>
      </c>
      <c r="H102" s="121" t="s">
        <v>27</v>
      </c>
      <c r="I102" s="122">
        <f>SUM(I101)</f>
        <v>495000</v>
      </c>
      <c r="J102" s="122"/>
    </row>
    <row r="103" spans="2:10" s="110" customFormat="1" ht="16.5" customHeight="1" outlineLevel="1">
      <c r="B103" s="104" t="s">
        <v>132</v>
      </c>
      <c r="C103" s="104"/>
      <c r="D103" s="48" t="s">
        <v>24</v>
      </c>
      <c r="E103" s="105" t="s">
        <v>89</v>
      </c>
      <c r="F103" s="105" t="s">
        <v>102</v>
      </c>
      <c r="G103" s="105" t="s">
        <v>27</v>
      </c>
      <c r="H103" s="105" t="s">
        <v>27</v>
      </c>
      <c r="I103" s="53">
        <f>SUM(I104)</f>
        <v>468000</v>
      </c>
      <c r="J103" s="53"/>
    </row>
    <row r="104" spans="2:10" s="110" customFormat="1" ht="16.5" customHeight="1" outlineLevel="1">
      <c r="B104" s="54" t="s">
        <v>133</v>
      </c>
      <c r="C104" s="54"/>
      <c r="D104" s="48" t="s">
        <v>24</v>
      </c>
      <c r="E104" s="105" t="s">
        <v>89</v>
      </c>
      <c r="F104" s="105" t="s">
        <v>102</v>
      </c>
      <c r="G104" s="105" t="s">
        <v>27</v>
      </c>
      <c r="H104" s="105" t="s">
        <v>27</v>
      </c>
      <c r="I104" s="53">
        <f>SUM(I105:J105)</f>
        <v>468000</v>
      </c>
      <c r="J104" s="53"/>
    </row>
    <row r="105" spans="2:10" s="110" customFormat="1" ht="16.5" customHeight="1" outlineLevel="1">
      <c r="B105" s="56" t="s">
        <v>50</v>
      </c>
      <c r="C105" s="56"/>
      <c r="D105" s="48" t="s">
        <v>24</v>
      </c>
      <c r="E105" s="69" t="s">
        <v>89</v>
      </c>
      <c r="F105" s="69" t="s">
        <v>102</v>
      </c>
      <c r="G105" s="69" t="s">
        <v>48</v>
      </c>
      <c r="H105" s="69" t="s">
        <v>51</v>
      </c>
      <c r="I105" s="67">
        <v>468000</v>
      </c>
      <c r="J105" s="67"/>
    </row>
    <row r="106" spans="2:10" s="110" customFormat="1" ht="16.5" customHeight="1" outlineLevel="1">
      <c r="B106" s="56" t="s">
        <v>52</v>
      </c>
      <c r="C106" s="56"/>
      <c r="D106" s="48" t="s">
        <v>24</v>
      </c>
      <c r="E106" s="69" t="s">
        <v>89</v>
      </c>
      <c r="F106" s="69" t="s">
        <v>102</v>
      </c>
      <c r="G106" s="69" t="s">
        <v>48</v>
      </c>
      <c r="H106" s="69" t="s">
        <v>53</v>
      </c>
      <c r="I106" s="67">
        <v>27000</v>
      </c>
      <c r="J106" s="67"/>
    </row>
    <row r="107" spans="2:10" s="106" customFormat="1" ht="16.5" customHeight="1" outlineLevel="1">
      <c r="B107" s="125" t="s">
        <v>134</v>
      </c>
      <c r="C107" s="125"/>
      <c r="D107" s="41" t="s">
        <v>24</v>
      </c>
      <c r="E107" s="113" t="s">
        <v>135</v>
      </c>
      <c r="F107" s="113" t="s">
        <v>136</v>
      </c>
      <c r="G107" s="113" t="s">
        <v>137</v>
      </c>
      <c r="H107" s="113" t="s">
        <v>138</v>
      </c>
      <c r="I107" s="126">
        <f>SUM(I108)</f>
        <v>51300</v>
      </c>
      <c r="J107" s="126"/>
    </row>
    <row r="108" spans="2:10" s="110" customFormat="1" ht="16.5" customHeight="1" outlineLevel="1">
      <c r="B108" s="56" t="s">
        <v>139</v>
      </c>
      <c r="C108" s="56"/>
      <c r="D108" s="57" t="s">
        <v>24</v>
      </c>
      <c r="E108" s="69" t="s">
        <v>135</v>
      </c>
      <c r="F108" s="69" t="s">
        <v>140</v>
      </c>
      <c r="G108" s="69" t="s">
        <v>137</v>
      </c>
      <c r="H108" s="69" t="s">
        <v>138</v>
      </c>
      <c r="I108" s="67">
        <v>51300</v>
      </c>
      <c r="J108" s="67"/>
    </row>
    <row r="109" spans="2:10" s="106" customFormat="1" ht="16.5" customHeight="1" outlineLevel="1">
      <c r="B109" s="125" t="s">
        <v>141</v>
      </c>
      <c r="C109" s="125"/>
      <c r="D109" s="112" t="s">
        <v>24</v>
      </c>
      <c r="E109" s="113" t="s">
        <v>142</v>
      </c>
      <c r="F109" s="113" t="s">
        <v>143</v>
      </c>
      <c r="G109" s="113" t="s">
        <v>144</v>
      </c>
      <c r="H109" s="113" t="s">
        <v>145</v>
      </c>
      <c r="I109" s="126">
        <v>155200</v>
      </c>
      <c r="J109" s="126"/>
    </row>
    <row r="110" spans="2:10" s="132" customFormat="1" ht="18.75" customHeight="1" outlineLevel="1">
      <c r="B110" s="133" t="s">
        <v>95</v>
      </c>
      <c r="C110" s="133"/>
      <c r="D110" s="133"/>
      <c r="E110" s="133"/>
      <c r="F110" s="133"/>
      <c r="G110" s="133"/>
      <c r="H110" s="133"/>
      <c r="I110" s="134">
        <f>SUM(I23+I69+J73+I75+I82+I84+I89+I92+I101+I107+I109)</f>
        <v>8295700.470000001</v>
      </c>
      <c r="J110" s="134"/>
    </row>
    <row r="111" spans="2:8" s="6" customFormat="1" ht="12.75">
      <c r="B111" s="135"/>
      <c r="C111" s="135"/>
      <c r="D111" s="135"/>
      <c r="E111" s="135"/>
      <c r="F111" s="135"/>
      <c r="G111" s="135"/>
      <c r="H111" s="135"/>
    </row>
    <row r="112" spans="2:10" ht="8.25" customHeight="1">
      <c r="B112" s="27"/>
      <c r="C112" s="27"/>
      <c r="D112" s="27"/>
      <c r="E112" s="27"/>
      <c r="F112" s="27"/>
      <c r="G112" s="27"/>
      <c r="H112" s="27"/>
      <c r="J112" s="27"/>
    </row>
    <row r="113" spans="2:10" ht="10.5" customHeight="1">
      <c r="B113" s="27"/>
      <c r="C113" s="27"/>
      <c r="D113" s="27"/>
      <c r="E113" s="27"/>
      <c r="F113" s="27"/>
      <c r="G113" s="27"/>
      <c r="H113" s="27"/>
      <c r="J113" s="27"/>
    </row>
    <row r="114" spans="2:6" ht="12.75">
      <c r="B114" s="27" t="s">
        <v>146</v>
      </c>
      <c r="C114" s="136"/>
      <c r="D114" s="136"/>
      <c r="E114" s="137" t="s">
        <v>147</v>
      </c>
      <c r="F114" s="137"/>
    </row>
    <row r="115" spans="2:6" ht="8.25" customHeight="1">
      <c r="B115" s="138" t="s">
        <v>148</v>
      </c>
      <c r="C115" s="138"/>
      <c r="D115" s="136"/>
      <c r="E115" s="139" t="s">
        <v>149</v>
      </c>
      <c r="F115" s="139"/>
    </row>
    <row r="116" spans="2:6" ht="15.75" customHeight="1">
      <c r="B116" s="1" t="s">
        <v>150</v>
      </c>
      <c r="E116" s="139"/>
      <c r="F116" s="139"/>
    </row>
    <row r="119" spans="2:16" ht="25.5" customHeight="1">
      <c r="B119" s="140"/>
      <c r="C119" s="140"/>
      <c r="D119" s="140"/>
      <c r="E119" s="140"/>
      <c r="F119" s="140"/>
      <c r="G119" s="140"/>
      <c r="H119" s="140"/>
      <c r="I119" s="140"/>
      <c r="J119" s="140"/>
      <c r="K119" s="141"/>
      <c r="L119" s="141"/>
      <c r="M119" s="141"/>
      <c r="N119" s="141"/>
      <c r="O119" s="141"/>
      <c r="P119" s="141"/>
    </row>
  </sheetData>
  <sheetProtection selectLockedCells="1" selectUnlockedCells="1"/>
  <mergeCells count="189">
    <mergeCell ref="G2:J6"/>
    <mergeCell ref="B10:I10"/>
    <mergeCell ref="B11:I11"/>
    <mergeCell ref="B12:H12"/>
    <mergeCell ref="C14:H14"/>
    <mergeCell ref="C15:H15"/>
    <mergeCell ref="C16:H16"/>
    <mergeCell ref="B20:C21"/>
    <mergeCell ref="D20:D21"/>
    <mergeCell ref="E20:E21"/>
    <mergeCell ref="F20:F21"/>
    <mergeCell ref="G20:G21"/>
    <mergeCell ref="H20:H21"/>
    <mergeCell ref="I20:J21"/>
    <mergeCell ref="B22:C22"/>
    <mergeCell ref="I22:J22"/>
    <mergeCell ref="B23:C23"/>
    <mergeCell ref="I23:J23"/>
    <mergeCell ref="B24:C24"/>
    <mergeCell ref="I24:J24"/>
    <mergeCell ref="B25:C25"/>
    <mergeCell ref="I25:J25"/>
    <mergeCell ref="B26:C26"/>
    <mergeCell ref="I26:J26"/>
    <mergeCell ref="B27:C27"/>
    <mergeCell ref="I27:J27"/>
    <mergeCell ref="B28:C28"/>
    <mergeCell ref="I28:J28"/>
    <mergeCell ref="B29:C29"/>
    <mergeCell ref="I29:J29"/>
    <mergeCell ref="B30:C30"/>
    <mergeCell ref="I30:J30"/>
    <mergeCell ref="B31:C31"/>
    <mergeCell ref="I31:J31"/>
    <mergeCell ref="B32:C32"/>
    <mergeCell ref="I32:J32"/>
    <mergeCell ref="B33:C33"/>
    <mergeCell ref="I33:J33"/>
    <mergeCell ref="B34:C34"/>
    <mergeCell ref="I34:J34"/>
    <mergeCell ref="B35:C35"/>
    <mergeCell ref="I35:J35"/>
    <mergeCell ref="B36:C36"/>
    <mergeCell ref="I36:J36"/>
    <mergeCell ref="B37:C37"/>
    <mergeCell ref="I37:J37"/>
    <mergeCell ref="I38:J38"/>
    <mergeCell ref="B39:C39"/>
    <mergeCell ref="I39:J39"/>
    <mergeCell ref="B40:C40"/>
    <mergeCell ref="I40:J40"/>
    <mergeCell ref="B41:C41"/>
    <mergeCell ref="I41:J41"/>
    <mergeCell ref="B42:C42"/>
    <mergeCell ref="I42:J42"/>
    <mergeCell ref="B43:C43"/>
    <mergeCell ref="I43:J43"/>
    <mergeCell ref="B44:C44"/>
    <mergeCell ref="I44:J44"/>
    <mergeCell ref="B45:C45"/>
    <mergeCell ref="I45:J45"/>
    <mergeCell ref="I46:J46"/>
    <mergeCell ref="I47:J47"/>
    <mergeCell ref="B48:C48"/>
    <mergeCell ref="I48:J48"/>
    <mergeCell ref="B49:C49"/>
    <mergeCell ref="I49:J49"/>
    <mergeCell ref="B50:C50"/>
    <mergeCell ref="I50:J50"/>
    <mergeCell ref="B51:C51"/>
    <mergeCell ref="I51:J51"/>
    <mergeCell ref="B52:C52"/>
    <mergeCell ref="I52:J52"/>
    <mergeCell ref="B53:C53"/>
    <mergeCell ref="I53:J53"/>
    <mergeCell ref="B54:C54"/>
    <mergeCell ref="I54:J54"/>
    <mergeCell ref="B55:C55"/>
    <mergeCell ref="I55:J55"/>
    <mergeCell ref="B56:C56"/>
    <mergeCell ref="I56:J56"/>
    <mergeCell ref="B57:C57"/>
    <mergeCell ref="I57:J57"/>
    <mergeCell ref="B58:C58"/>
    <mergeCell ref="I58:J58"/>
    <mergeCell ref="B59:C59"/>
    <mergeCell ref="I59:J59"/>
    <mergeCell ref="B60:C60"/>
    <mergeCell ref="I60:J60"/>
    <mergeCell ref="B61:C61"/>
    <mergeCell ref="I61:J61"/>
    <mergeCell ref="B62:C62"/>
    <mergeCell ref="I62:J62"/>
    <mergeCell ref="B63:C63"/>
    <mergeCell ref="I63:J63"/>
    <mergeCell ref="B64:C64"/>
    <mergeCell ref="I64:J64"/>
    <mergeCell ref="B65:C65"/>
    <mergeCell ref="I65:J65"/>
    <mergeCell ref="B66:C66"/>
    <mergeCell ref="I66:J66"/>
    <mergeCell ref="B67:C67"/>
    <mergeCell ref="I67:J67"/>
    <mergeCell ref="B68:C68"/>
    <mergeCell ref="I68:J68"/>
    <mergeCell ref="B69:C69"/>
    <mergeCell ref="I69:J69"/>
    <mergeCell ref="B70:C70"/>
    <mergeCell ref="I70:J70"/>
    <mergeCell ref="B71:C71"/>
    <mergeCell ref="I71:J71"/>
    <mergeCell ref="B72:C72"/>
    <mergeCell ref="I72:J72"/>
    <mergeCell ref="B73:C73"/>
    <mergeCell ref="B74:C74"/>
    <mergeCell ref="B75:C75"/>
    <mergeCell ref="I75:J75"/>
    <mergeCell ref="B76:C76"/>
    <mergeCell ref="I76:J76"/>
    <mergeCell ref="B77:C77"/>
    <mergeCell ref="I77:J77"/>
    <mergeCell ref="B78:C78"/>
    <mergeCell ref="I78:J78"/>
    <mergeCell ref="B79:C79"/>
    <mergeCell ref="I79:J79"/>
    <mergeCell ref="B80:C80"/>
    <mergeCell ref="I80:J80"/>
    <mergeCell ref="B81:C81"/>
    <mergeCell ref="I81:J81"/>
    <mergeCell ref="B82:C82"/>
    <mergeCell ref="I82:J82"/>
    <mergeCell ref="B83:C83"/>
    <mergeCell ref="I83:J83"/>
    <mergeCell ref="B84:C84"/>
    <mergeCell ref="I84:J84"/>
    <mergeCell ref="B85:C85"/>
    <mergeCell ref="I85:J85"/>
    <mergeCell ref="B86:C86"/>
    <mergeCell ref="I86:J86"/>
    <mergeCell ref="B87:C87"/>
    <mergeCell ref="B88:C88"/>
    <mergeCell ref="B89:C89"/>
    <mergeCell ref="I89:J89"/>
    <mergeCell ref="B90:C90"/>
    <mergeCell ref="I90:J90"/>
    <mergeCell ref="B91:C91"/>
    <mergeCell ref="B92:C92"/>
    <mergeCell ref="I92:J92"/>
    <mergeCell ref="B93:C93"/>
    <mergeCell ref="I93:J93"/>
    <mergeCell ref="B94:C94"/>
    <mergeCell ref="I94:J94"/>
    <mergeCell ref="B95:C95"/>
    <mergeCell ref="I95:J95"/>
    <mergeCell ref="B96:C96"/>
    <mergeCell ref="I96:J96"/>
    <mergeCell ref="B97:C97"/>
    <mergeCell ref="I97:J97"/>
    <mergeCell ref="B98:C98"/>
    <mergeCell ref="I98:J98"/>
    <mergeCell ref="B99:C99"/>
    <mergeCell ref="I99:J99"/>
    <mergeCell ref="B100:C100"/>
    <mergeCell ref="I100:J100"/>
    <mergeCell ref="B101:C101"/>
    <mergeCell ref="I101:J101"/>
    <mergeCell ref="B102:C102"/>
    <mergeCell ref="I102:J102"/>
    <mergeCell ref="B103:C103"/>
    <mergeCell ref="I103:J103"/>
    <mergeCell ref="B104:C104"/>
    <mergeCell ref="I104:J104"/>
    <mergeCell ref="B105:C105"/>
    <mergeCell ref="I105:J105"/>
    <mergeCell ref="B106:C106"/>
    <mergeCell ref="I106:J106"/>
    <mergeCell ref="B107:C107"/>
    <mergeCell ref="I107:J107"/>
    <mergeCell ref="B108:C108"/>
    <mergeCell ref="I108:J108"/>
    <mergeCell ref="B109:C109"/>
    <mergeCell ref="I109:J109"/>
    <mergeCell ref="B110:H110"/>
    <mergeCell ref="I110:J110"/>
    <mergeCell ref="B111:H111"/>
    <mergeCell ref="E114:F114"/>
    <mergeCell ref="B115:C115"/>
    <mergeCell ref="E115:F116"/>
    <mergeCell ref="B119:J119"/>
  </mergeCells>
  <printOptions/>
  <pageMargins left="0.42986111111111114" right="0.22013888888888888" top="0.7479166666666667" bottom="0.24027777777777778" header="0.5118055555555555" footer="0.5118055555555555"/>
  <pageSetup horizontalDpi="300" verticalDpi="300" orientation="portrait" paperSize="9" scale="72"/>
  <rowBreaks count="1" manualBreakCount="1">
    <brk id="83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J121"/>
  <sheetViews>
    <sheetView view="pageBreakPreview" zoomScaleSheetLayoutView="100" workbookViewId="0" topLeftCell="A101">
      <selection activeCell="I75" sqref="I75"/>
    </sheetView>
  </sheetViews>
  <sheetFormatPr defaultColWidth="9.00390625" defaultRowHeight="12.75" outlineLevelRow="1"/>
  <cols>
    <col min="1" max="1" width="1.12109375" style="1" customWidth="1"/>
    <col min="2" max="2" width="22.75390625" style="1" customWidth="1"/>
    <col min="3" max="3" width="43.25390625" style="1" customWidth="1"/>
    <col min="4" max="4" width="9.75390625" style="1" customWidth="1"/>
    <col min="5" max="5" width="9.125" style="1" customWidth="1"/>
    <col min="6" max="6" width="13.75390625" style="1" customWidth="1"/>
    <col min="7" max="7" width="7.625" style="1" customWidth="1"/>
    <col min="8" max="8" width="7.875" style="1" customWidth="1"/>
    <col min="9" max="9" width="7.375" style="1" customWidth="1"/>
    <col min="10" max="10" width="13.25390625" style="1" customWidth="1"/>
    <col min="11" max="16384" width="9.125" style="1" customWidth="1"/>
  </cols>
  <sheetData>
    <row r="1" spans="5:10" ht="6" customHeight="1">
      <c r="E1" s="2"/>
      <c r="F1" s="2"/>
      <c r="G1" s="2"/>
      <c r="H1" s="2"/>
      <c r="I1" s="2"/>
      <c r="J1" s="2"/>
    </row>
    <row r="2" spans="6:10" ht="15.75" customHeight="1">
      <c r="F2" s="3"/>
      <c r="G2" s="4" t="s">
        <v>0</v>
      </c>
      <c r="H2" s="4"/>
      <c r="I2" s="4"/>
      <c r="J2" s="4"/>
    </row>
    <row r="3" spans="6:11" ht="8.25" customHeight="1">
      <c r="F3" s="5"/>
      <c r="G3" s="4"/>
      <c r="H3" s="4"/>
      <c r="I3" s="4"/>
      <c r="J3" s="4"/>
      <c r="K3" s="5"/>
    </row>
    <row r="4" spans="6:11" s="6" customFormat="1" ht="2.25" customHeight="1">
      <c r="F4" s="7"/>
      <c r="G4" s="4"/>
      <c r="H4" s="4"/>
      <c r="I4" s="4"/>
      <c r="J4" s="4"/>
      <c r="K4" s="8"/>
    </row>
    <row r="5" spans="6:10" ht="14.25" customHeight="1">
      <c r="F5" s="7"/>
      <c r="G5" s="4"/>
      <c r="H5" s="4"/>
      <c r="I5" s="4"/>
      <c r="J5" s="4"/>
    </row>
    <row r="6" spans="6:11" ht="3.75" customHeight="1">
      <c r="F6" s="9"/>
      <c r="G6" s="4"/>
      <c r="H6" s="4"/>
      <c r="I6" s="4"/>
      <c r="J6" s="4"/>
      <c r="K6" s="10"/>
    </row>
    <row r="7" spans="5:10" ht="26.25" customHeight="1">
      <c r="E7" s="9"/>
      <c r="F7" s="9"/>
      <c r="G7" s="11"/>
      <c r="H7" s="11"/>
      <c r="I7" s="3" t="s">
        <v>1</v>
      </c>
      <c r="J7" s="12"/>
    </row>
    <row r="8" spans="5:10" ht="21.75" customHeight="1">
      <c r="E8" s="10"/>
      <c r="F8" s="10"/>
      <c r="G8" s="3"/>
      <c r="H8" s="12"/>
      <c r="I8" s="12"/>
      <c r="J8" s="12"/>
    </row>
    <row r="10" spans="2:10" ht="12.75">
      <c r="B10" s="13" t="s">
        <v>2</v>
      </c>
      <c r="C10" s="13"/>
      <c r="D10" s="13"/>
      <c r="E10" s="13"/>
      <c r="F10" s="13"/>
      <c r="G10" s="13"/>
      <c r="H10" s="13"/>
      <c r="I10" s="13"/>
      <c r="J10" s="14"/>
    </row>
    <row r="11" spans="2:10" ht="10.5" customHeight="1">
      <c r="B11" s="15"/>
      <c r="C11" s="15"/>
      <c r="D11" s="15"/>
      <c r="E11" s="15"/>
      <c r="F11" s="15"/>
      <c r="G11" s="15"/>
      <c r="H11" s="15"/>
      <c r="I11" s="15"/>
      <c r="J11" s="16" t="s">
        <v>3</v>
      </c>
    </row>
    <row r="12" spans="2:10" ht="15.75" customHeight="1">
      <c r="B12" s="15" t="s">
        <v>151</v>
      </c>
      <c r="C12" s="15"/>
      <c r="D12" s="15"/>
      <c r="E12" s="15"/>
      <c r="F12" s="15"/>
      <c r="G12" s="15"/>
      <c r="H12" s="15"/>
      <c r="I12" s="17" t="s">
        <v>5</v>
      </c>
      <c r="J12" s="18"/>
    </row>
    <row r="13" spans="2:10" ht="14.25" customHeight="1">
      <c r="B13" s="19"/>
      <c r="C13" s="19"/>
      <c r="D13" s="19"/>
      <c r="E13" s="19"/>
      <c r="F13" s="19"/>
      <c r="G13" s="19"/>
      <c r="H13" s="19"/>
      <c r="I13" s="17" t="s">
        <v>6</v>
      </c>
      <c r="J13" s="20"/>
    </row>
    <row r="14" spans="2:10" ht="26.25" customHeight="1">
      <c r="B14" s="21" t="s">
        <v>7</v>
      </c>
      <c r="C14" s="22" t="s">
        <v>8</v>
      </c>
      <c r="D14" s="22"/>
      <c r="E14" s="22"/>
      <c r="F14" s="22"/>
      <c r="G14" s="22"/>
      <c r="H14" s="22"/>
      <c r="I14" s="17" t="s">
        <v>9</v>
      </c>
      <c r="J14" s="23">
        <v>751</v>
      </c>
    </row>
    <row r="15" spans="2:10" ht="27.75" customHeight="1">
      <c r="B15" s="21" t="s">
        <v>10</v>
      </c>
      <c r="C15" s="22" t="s">
        <v>8</v>
      </c>
      <c r="D15" s="22"/>
      <c r="E15" s="22"/>
      <c r="F15" s="22"/>
      <c r="G15" s="22"/>
      <c r="H15" s="22"/>
      <c r="I15" s="17" t="s">
        <v>11</v>
      </c>
      <c r="J15" s="24" t="s">
        <v>12</v>
      </c>
    </row>
    <row r="16" spans="2:10" ht="30" customHeight="1">
      <c r="B16" s="21" t="s">
        <v>13</v>
      </c>
      <c r="C16" s="22" t="s">
        <v>8</v>
      </c>
      <c r="D16" s="22"/>
      <c r="E16" s="22"/>
      <c r="F16" s="22"/>
      <c r="G16" s="22"/>
      <c r="H16" s="22"/>
      <c r="I16" s="17"/>
      <c r="J16" s="25"/>
    </row>
    <row r="17" spans="2:10" ht="12.75" customHeight="1">
      <c r="B17" s="26" t="s">
        <v>14</v>
      </c>
      <c r="C17" s="27"/>
      <c r="D17" s="27"/>
      <c r="E17" s="27"/>
      <c r="F17" s="27"/>
      <c r="G17" s="27"/>
      <c r="H17" s="27"/>
      <c r="I17" s="17" t="s">
        <v>15</v>
      </c>
      <c r="J17" s="28">
        <v>384</v>
      </c>
    </row>
    <row r="18" spans="3:10" ht="9" customHeight="1">
      <c r="C18" s="26"/>
      <c r="D18" s="26"/>
      <c r="E18" s="26"/>
      <c r="F18" s="26"/>
      <c r="G18" s="26"/>
      <c r="H18" s="26"/>
      <c r="I18" s="29"/>
      <c r="J18" s="30"/>
    </row>
    <row r="19" spans="2:10" ht="5.25" customHeight="1">
      <c r="B19" s="26"/>
      <c r="C19" s="26"/>
      <c r="D19" s="26"/>
      <c r="E19" s="26"/>
      <c r="F19" s="26"/>
      <c r="G19" s="26"/>
      <c r="H19" s="26"/>
      <c r="I19" s="29"/>
      <c r="J19" s="31"/>
    </row>
    <row r="20" spans="2:10" ht="21.75" customHeight="1">
      <c r="B20" s="32" t="s">
        <v>16</v>
      </c>
      <c r="C20" s="32"/>
      <c r="D20" s="33" t="s">
        <v>17</v>
      </c>
      <c r="E20" s="34" t="s">
        <v>18</v>
      </c>
      <c r="F20" s="32" t="s">
        <v>19</v>
      </c>
      <c r="G20" s="34" t="s">
        <v>20</v>
      </c>
      <c r="H20" s="34" t="s">
        <v>21</v>
      </c>
      <c r="I20" s="35" t="s">
        <v>152</v>
      </c>
      <c r="J20" s="35"/>
    </row>
    <row r="21" spans="2:10" ht="21" customHeight="1">
      <c r="B21" s="32"/>
      <c r="C21" s="32"/>
      <c r="D21" s="33"/>
      <c r="E21" s="34"/>
      <c r="F21" s="32"/>
      <c r="G21" s="34"/>
      <c r="H21" s="34"/>
      <c r="I21" s="35"/>
      <c r="J21" s="35"/>
    </row>
    <row r="22" spans="2:10" s="36" customFormat="1" ht="12" customHeight="1">
      <c r="B22" s="37">
        <v>1</v>
      </c>
      <c r="C22" s="37"/>
      <c r="D22" s="37">
        <v>2</v>
      </c>
      <c r="E22" s="37">
        <v>3</v>
      </c>
      <c r="F22" s="37">
        <v>4</v>
      </c>
      <c r="G22" s="37">
        <v>5</v>
      </c>
      <c r="H22" s="37">
        <v>6</v>
      </c>
      <c r="I22" s="38">
        <v>8</v>
      </c>
      <c r="J22" s="38"/>
    </row>
    <row r="23" spans="1:62" s="43" customFormat="1" ht="17.25" customHeight="1">
      <c r="A23" s="39"/>
      <c r="B23" s="40" t="s">
        <v>23</v>
      </c>
      <c r="C23" s="40"/>
      <c r="D23" s="41" t="s">
        <v>24</v>
      </c>
      <c r="E23" s="41" t="s">
        <v>25</v>
      </c>
      <c r="F23" s="41" t="s">
        <v>26</v>
      </c>
      <c r="G23" s="41" t="s">
        <v>27</v>
      </c>
      <c r="H23" s="41" t="s">
        <v>27</v>
      </c>
      <c r="I23" s="42">
        <f>SUM(I24+I31+I65)</f>
        <v>3723992</v>
      </c>
      <c r="J23" s="42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</row>
    <row r="24" spans="2:10" s="39" customFormat="1" ht="36" customHeight="1">
      <c r="B24" s="44" t="s">
        <v>28</v>
      </c>
      <c r="C24" s="44"/>
      <c r="D24" s="45" t="s">
        <v>24</v>
      </c>
      <c r="E24" s="45" t="s">
        <v>29</v>
      </c>
      <c r="F24" s="45" t="s">
        <v>30</v>
      </c>
      <c r="G24" s="45" t="s">
        <v>27</v>
      </c>
      <c r="H24" s="45" t="s">
        <v>27</v>
      </c>
      <c r="I24" s="46">
        <f>I27</f>
        <v>662856</v>
      </c>
      <c r="J24" s="46"/>
    </row>
    <row r="25" spans="2:10" ht="35.25" customHeight="1" hidden="1">
      <c r="B25" s="47" t="s">
        <v>31</v>
      </c>
      <c r="C25" s="47"/>
      <c r="D25" s="48" t="s">
        <v>24</v>
      </c>
      <c r="E25" s="49"/>
      <c r="F25" s="49"/>
      <c r="G25" s="49"/>
      <c r="H25" s="49"/>
      <c r="I25" s="50"/>
      <c r="J25" s="50"/>
    </row>
    <row r="26" spans="2:10" ht="13.5" customHeight="1" hidden="1">
      <c r="B26" s="47" t="s">
        <v>32</v>
      </c>
      <c r="C26" s="47"/>
      <c r="D26" s="48" t="s">
        <v>24</v>
      </c>
      <c r="E26" s="49"/>
      <c r="F26" s="49"/>
      <c r="G26" s="49"/>
      <c r="H26" s="49"/>
      <c r="I26" s="50"/>
      <c r="J26" s="50"/>
    </row>
    <row r="27" spans="2:10" ht="20.25" customHeight="1">
      <c r="B27" s="51" t="s">
        <v>33</v>
      </c>
      <c r="C27" s="51"/>
      <c r="D27" s="48" t="s">
        <v>24</v>
      </c>
      <c r="E27" s="49" t="s">
        <v>29</v>
      </c>
      <c r="F27" s="52" t="s">
        <v>34</v>
      </c>
      <c r="G27" s="49" t="s">
        <v>27</v>
      </c>
      <c r="H27" s="49" t="s">
        <v>27</v>
      </c>
      <c r="I27" s="53">
        <f>I28</f>
        <v>662856</v>
      </c>
      <c r="J27" s="53"/>
    </row>
    <row r="28" spans="2:10" ht="15" customHeight="1">
      <c r="B28" s="54" t="s">
        <v>35</v>
      </c>
      <c r="C28" s="54"/>
      <c r="D28" s="48" t="s">
        <v>24</v>
      </c>
      <c r="E28" s="49" t="s">
        <v>29</v>
      </c>
      <c r="F28" s="52" t="s">
        <v>34</v>
      </c>
      <c r="G28" s="49" t="s">
        <v>27</v>
      </c>
      <c r="H28" s="49" t="s">
        <v>27</v>
      </c>
      <c r="I28" s="55">
        <f>SUM(I29:J30)</f>
        <v>662856</v>
      </c>
      <c r="J28" s="55"/>
    </row>
    <row r="29" spans="2:10" ht="16.5" customHeight="1">
      <c r="B29" s="56" t="s">
        <v>36</v>
      </c>
      <c r="C29" s="56"/>
      <c r="D29" s="57" t="s">
        <v>24</v>
      </c>
      <c r="E29" s="58" t="s">
        <v>29</v>
      </c>
      <c r="F29" s="59" t="s">
        <v>34</v>
      </c>
      <c r="G29" s="58" t="s">
        <v>37</v>
      </c>
      <c r="H29" s="58" t="s">
        <v>38</v>
      </c>
      <c r="I29" s="60">
        <v>509106</v>
      </c>
      <c r="J29" s="60"/>
    </row>
    <row r="30" spans="2:10" ht="16.5" customHeight="1">
      <c r="B30" s="61" t="s">
        <v>39</v>
      </c>
      <c r="C30" s="61"/>
      <c r="D30" s="57" t="s">
        <v>24</v>
      </c>
      <c r="E30" s="58" t="s">
        <v>29</v>
      </c>
      <c r="F30" s="59" t="s">
        <v>34</v>
      </c>
      <c r="G30" s="58" t="s">
        <v>37</v>
      </c>
      <c r="H30" s="58" t="s">
        <v>40</v>
      </c>
      <c r="I30" s="60">
        <v>153750</v>
      </c>
      <c r="J30" s="60"/>
    </row>
    <row r="31" spans="2:10" ht="55.5" customHeight="1">
      <c r="B31" s="62" t="s">
        <v>41</v>
      </c>
      <c r="C31" s="62"/>
      <c r="D31" s="45" t="s">
        <v>24</v>
      </c>
      <c r="E31" s="45" t="s">
        <v>42</v>
      </c>
      <c r="F31" s="45" t="s">
        <v>43</v>
      </c>
      <c r="G31" s="45" t="s">
        <v>27</v>
      </c>
      <c r="H31" s="45" t="s">
        <v>27</v>
      </c>
      <c r="I31" s="46">
        <f>I32</f>
        <v>3011136</v>
      </c>
      <c r="J31" s="46"/>
    </row>
    <row r="32" spans="2:10" ht="18.75" customHeight="1">
      <c r="B32" s="63" t="s">
        <v>44</v>
      </c>
      <c r="C32" s="63"/>
      <c r="D32" s="48" t="s">
        <v>24</v>
      </c>
      <c r="E32" s="64" t="s">
        <v>42</v>
      </c>
      <c r="F32" s="64" t="s">
        <v>45</v>
      </c>
      <c r="G32" s="64" t="s">
        <v>27</v>
      </c>
      <c r="H32" s="64" t="s">
        <v>27</v>
      </c>
      <c r="I32" s="53">
        <f>SUM(I33)</f>
        <v>3011136</v>
      </c>
      <c r="J32" s="53"/>
    </row>
    <row r="33" spans="2:10" ht="17.25" customHeight="1">
      <c r="B33" s="54" t="s">
        <v>35</v>
      </c>
      <c r="C33" s="54"/>
      <c r="D33" s="48" t="s">
        <v>24</v>
      </c>
      <c r="E33" s="64" t="s">
        <v>42</v>
      </c>
      <c r="F33" s="64" t="s">
        <v>45</v>
      </c>
      <c r="G33" s="64" t="s">
        <v>27</v>
      </c>
      <c r="H33" s="64" t="s">
        <v>27</v>
      </c>
      <c r="I33" s="53">
        <f>SUM(I34:J42)</f>
        <v>3011136</v>
      </c>
      <c r="J33" s="53"/>
    </row>
    <row r="34" spans="2:10" ht="16.5" customHeight="1">
      <c r="B34" s="56" t="s">
        <v>46</v>
      </c>
      <c r="C34" s="56"/>
      <c r="D34" s="57" t="s">
        <v>24</v>
      </c>
      <c r="E34" s="65" t="s">
        <v>42</v>
      </c>
      <c r="F34" s="66" t="s">
        <v>45</v>
      </c>
      <c r="G34" s="66" t="s">
        <v>37</v>
      </c>
      <c r="H34" s="66" t="s">
        <v>38</v>
      </c>
      <c r="I34" s="67">
        <v>1997800</v>
      </c>
      <c r="J34" s="67"/>
    </row>
    <row r="35" spans="2:10" ht="16.5" customHeight="1">
      <c r="B35" s="61" t="s">
        <v>39</v>
      </c>
      <c r="C35" s="61"/>
      <c r="D35" s="57" t="s">
        <v>24</v>
      </c>
      <c r="E35" s="66" t="s">
        <v>42</v>
      </c>
      <c r="F35" s="66" t="s">
        <v>45</v>
      </c>
      <c r="G35" s="68" t="s">
        <v>37</v>
      </c>
      <c r="H35" s="69" t="s">
        <v>40</v>
      </c>
      <c r="I35" s="67">
        <v>603336</v>
      </c>
      <c r="J35" s="67"/>
    </row>
    <row r="36" spans="2:10" ht="16.5" customHeight="1">
      <c r="B36" s="56" t="s">
        <v>47</v>
      </c>
      <c r="C36" s="56"/>
      <c r="D36" s="57" t="s">
        <v>24</v>
      </c>
      <c r="E36" s="66" t="s">
        <v>42</v>
      </c>
      <c r="F36" s="66" t="s">
        <v>45</v>
      </c>
      <c r="G36" s="68" t="s">
        <v>48</v>
      </c>
      <c r="H36" s="66" t="s">
        <v>49</v>
      </c>
      <c r="I36" s="67">
        <v>91500</v>
      </c>
      <c r="J36" s="67"/>
    </row>
    <row r="37" spans="2:10" ht="16.5" customHeight="1">
      <c r="B37" s="61" t="s">
        <v>50</v>
      </c>
      <c r="C37" s="61"/>
      <c r="D37" s="57" t="s">
        <v>24</v>
      </c>
      <c r="E37" s="66" t="s">
        <v>42</v>
      </c>
      <c r="F37" s="66" t="s">
        <v>45</v>
      </c>
      <c r="G37" s="68" t="s">
        <v>48</v>
      </c>
      <c r="H37" s="69" t="s">
        <v>51</v>
      </c>
      <c r="I37" s="67">
        <v>128500</v>
      </c>
      <c r="J37" s="67"/>
    </row>
    <row r="38" spans="2:10" ht="16.5" customHeight="1">
      <c r="B38" s="61" t="s">
        <v>52</v>
      </c>
      <c r="C38" s="61"/>
      <c r="D38" s="57" t="s">
        <v>24</v>
      </c>
      <c r="E38" s="66" t="s">
        <v>42</v>
      </c>
      <c r="F38" s="66" t="s">
        <v>45</v>
      </c>
      <c r="G38" s="68" t="s">
        <v>48</v>
      </c>
      <c r="H38" s="69" t="s">
        <v>53</v>
      </c>
      <c r="I38" s="67">
        <v>15000</v>
      </c>
      <c r="J38" s="67"/>
    </row>
    <row r="39" spans="2:10" ht="16.5" customHeight="1">
      <c r="B39" s="61" t="s">
        <v>54</v>
      </c>
      <c r="C39" s="61"/>
      <c r="D39" s="57" t="s">
        <v>24</v>
      </c>
      <c r="E39" s="66" t="s">
        <v>42</v>
      </c>
      <c r="F39" s="66" t="s">
        <v>45</v>
      </c>
      <c r="G39" s="68" t="s">
        <v>48</v>
      </c>
      <c r="H39" s="69" t="s">
        <v>55</v>
      </c>
      <c r="I39" s="67">
        <v>20000</v>
      </c>
      <c r="J39" s="67"/>
    </row>
    <row r="40" spans="2:10" s="36" customFormat="1" ht="16.5" customHeight="1">
      <c r="B40" s="56" t="s">
        <v>56</v>
      </c>
      <c r="C40" s="56"/>
      <c r="D40" s="57" t="s">
        <v>24</v>
      </c>
      <c r="E40" s="66" t="s">
        <v>42</v>
      </c>
      <c r="F40" s="66" t="s">
        <v>45</v>
      </c>
      <c r="G40" s="68" t="s">
        <v>57</v>
      </c>
      <c r="H40" s="66" t="s">
        <v>58</v>
      </c>
      <c r="I40" s="67">
        <v>25000</v>
      </c>
      <c r="J40" s="67"/>
    </row>
    <row r="41" spans="2:10" s="36" customFormat="1" ht="16.5" customHeight="1">
      <c r="B41" s="56" t="s">
        <v>59</v>
      </c>
      <c r="C41" s="56"/>
      <c r="D41" s="57" t="s">
        <v>24</v>
      </c>
      <c r="E41" s="66" t="s">
        <v>42</v>
      </c>
      <c r="F41" s="66" t="s">
        <v>45</v>
      </c>
      <c r="G41" s="68" t="s">
        <v>48</v>
      </c>
      <c r="H41" s="66" t="s">
        <v>60</v>
      </c>
      <c r="I41" s="67">
        <v>5000</v>
      </c>
      <c r="J41" s="67"/>
    </row>
    <row r="42" spans="2:10" ht="16.5" customHeight="1">
      <c r="B42" s="56" t="s">
        <v>61</v>
      </c>
      <c r="C42" s="56"/>
      <c r="D42" s="57" t="s">
        <v>24</v>
      </c>
      <c r="E42" s="66" t="s">
        <v>42</v>
      </c>
      <c r="F42" s="66" t="s">
        <v>45</v>
      </c>
      <c r="G42" s="68" t="s">
        <v>48</v>
      </c>
      <c r="H42" s="66" t="s">
        <v>62</v>
      </c>
      <c r="I42" s="67">
        <v>125000</v>
      </c>
      <c r="J42" s="67"/>
    </row>
    <row r="43" spans="2:10" ht="18.75" customHeight="1" hidden="1" outlineLevel="1">
      <c r="B43" s="70" t="s">
        <v>63</v>
      </c>
      <c r="C43" s="70"/>
      <c r="D43" s="48" t="s">
        <v>24</v>
      </c>
      <c r="E43" s="71" t="s">
        <v>64</v>
      </c>
      <c r="F43" s="71" t="s">
        <v>26</v>
      </c>
      <c r="G43" s="72" t="s">
        <v>27</v>
      </c>
      <c r="H43" s="73" t="s">
        <v>27</v>
      </c>
      <c r="I43" s="74">
        <f>I45</f>
        <v>27000</v>
      </c>
      <c r="J43" s="74"/>
    </row>
    <row r="44" spans="2:10" ht="16.5" customHeight="1" hidden="1" outlineLevel="1">
      <c r="B44" s="75" t="s">
        <v>65</v>
      </c>
      <c r="C44" s="75"/>
      <c r="D44" s="48" t="s">
        <v>24</v>
      </c>
      <c r="E44" s="76" t="s">
        <v>64</v>
      </c>
      <c r="F44" s="76" t="s">
        <v>66</v>
      </c>
      <c r="G44" s="77" t="s">
        <v>27</v>
      </c>
      <c r="H44" s="78" t="s">
        <v>27</v>
      </c>
      <c r="I44" s="79">
        <v>27000</v>
      </c>
      <c r="J44" s="79"/>
    </row>
    <row r="45" spans="2:10" ht="16.5" customHeight="1" hidden="1" outlineLevel="1">
      <c r="B45" s="75" t="s">
        <v>67</v>
      </c>
      <c r="C45" s="75"/>
      <c r="D45" s="48" t="s">
        <v>24</v>
      </c>
      <c r="E45" s="76" t="s">
        <v>64</v>
      </c>
      <c r="F45" s="76" t="s">
        <v>66</v>
      </c>
      <c r="G45" s="77" t="s">
        <v>68</v>
      </c>
      <c r="H45" s="78" t="s">
        <v>58</v>
      </c>
      <c r="I45" s="79">
        <v>27000</v>
      </c>
      <c r="J45" s="79"/>
    </row>
    <row r="46" spans="2:10" ht="18.75" customHeight="1" hidden="1" outlineLevel="1">
      <c r="B46" s="80" t="s">
        <v>69</v>
      </c>
      <c r="C46" s="81"/>
      <c r="D46" s="48" t="s">
        <v>24</v>
      </c>
      <c r="E46" s="82" t="s">
        <v>70</v>
      </c>
      <c r="F46" s="82" t="s">
        <v>26</v>
      </c>
      <c r="G46" s="82" t="s">
        <v>27</v>
      </c>
      <c r="H46" s="83" t="s">
        <v>27</v>
      </c>
      <c r="I46" s="84">
        <v>99700</v>
      </c>
      <c r="J46" s="84"/>
    </row>
    <row r="47" spans="2:10" ht="21" customHeight="1" hidden="1" outlineLevel="1">
      <c r="B47" s="85" t="s">
        <v>71</v>
      </c>
      <c r="C47" s="86"/>
      <c r="D47" s="48" t="s">
        <v>24</v>
      </c>
      <c r="E47" s="87" t="s">
        <v>72</v>
      </c>
      <c r="F47" s="87" t="s">
        <v>26</v>
      </c>
      <c r="G47" s="87" t="s">
        <v>27</v>
      </c>
      <c r="H47" s="87" t="s">
        <v>27</v>
      </c>
      <c r="I47" s="88">
        <v>99700</v>
      </c>
      <c r="J47" s="88"/>
    </row>
    <row r="48" spans="2:10" ht="32.25" customHeight="1" hidden="1" outlineLevel="1">
      <c r="B48" s="89" t="s">
        <v>73</v>
      </c>
      <c r="C48" s="89"/>
      <c r="D48" s="48" t="s">
        <v>24</v>
      </c>
      <c r="E48" s="87" t="s">
        <v>72</v>
      </c>
      <c r="F48" s="87" t="s">
        <v>74</v>
      </c>
      <c r="G48" s="87" t="s">
        <v>27</v>
      </c>
      <c r="H48" s="87" t="s">
        <v>27</v>
      </c>
      <c r="I48" s="88">
        <v>99700</v>
      </c>
      <c r="J48" s="88"/>
    </row>
    <row r="49" spans="2:10" ht="16.5" customHeight="1" hidden="1" outlineLevel="1">
      <c r="B49" s="90" t="s">
        <v>36</v>
      </c>
      <c r="C49" s="90"/>
      <c r="D49" s="48" t="s">
        <v>24</v>
      </c>
      <c r="E49" s="87" t="s">
        <v>72</v>
      </c>
      <c r="F49" s="76" t="s">
        <v>74</v>
      </c>
      <c r="G49" s="76" t="s">
        <v>75</v>
      </c>
      <c r="H49" s="78" t="s">
        <v>38</v>
      </c>
      <c r="I49" s="79">
        <v>70320</v>
      </c>
      <c r="J49" s="79"/>
    </row>
    <row r="50" spans="2:10" ht="16.5" customHeight="1" hidden="1" outlineLevel="1">
      <c r="B50" s="91" t="s">
        <v>39</v>
      </c>
      <c r="C50" s="91"/>
      <c r="D50" s="48" t="s">
        <v>24</v>
      </c>
      <c r="E50" s="87" t="s">
        <v>72</v>
      </c>
      <c r="F50" s="76" t="s">
        <v>74</v>
      </c>
      <c r="G50" s="76" t="s">
        <v>75</v>
      </c>
      <c r="H50" s="78" t="s">
        <v>40</v>
      </c>
      <c r="I50" s="79">
        <v>18424</v>
      </c>
      <c r="J50" s="79"/>
    </row>
    <row r="51" spans="2:10" ht="16.5" customHeight="1" hidden="1" outlineLevel="1">
      <c r="B51" s="92" t="s">
        <v>76</v>
      </c>
      <c r="C51" s="92"/>
      <c r="D51" s="48" t="s">
        <v>24</v>
      </c>
      <c r="E51" s="87" t="s">
        <v>72</v>
      </c>
      <c r="F51" s="76" t="s">
        <v>74</v>
      </c>
      <c r="G51" s="76" t="s">
        <v>75</v>
      </c>
      <c r="H51" s="78" t="s">
        <v>60</v>
      </c>
      <c r="I51" s="79">
        <v>6000</v>
      </c>
      <c r="J51" s="79"/>
    </row>
    <row r="52" spans="2:10" ht="16.5" customHeight="1" hidden="1" outlineLevel="1">
      <c r="B52" s="92" t="s">
        <v>77</v>
      </c>
      <c r="C52" s="92"/>
      <c r="D52" s="48" t="s">
        <v>24</v>
      </c>
      <c r="E52" s="87" t="s">
        <v>72</v>
      </c>
      <c r="F52" s="76" t="s">
        <v>74</v>
      </c>
      <c r="G52" s="76" t="s">
        <v>75</v>
      </c>
      <c r="H52" s="78" t="s">
        <v>62</v>
      </c>
      <c r="I52" s="79">
        <v>4956</v>
      </c>
      <c r="J52" s="79"/>
    </row>
    <row r="53" spans="2:10" ht="18.75" customHeight="1" hidden="1" outlineLevel="1">
      <c r="B53" s="70" t="s">
        <v>78</v>
      </c>
      <c r="C53" s="70"/>
      <c r="D53" s="48" t="s">
        <v>24</v>
      </c>
      <c r="E53" s="83" t="s">
        <v>79</v>
      </c>
      <c r="F53" s="83" t="s">
        <v>26</v>
      </c>
      <c r="G53" s="83" t="s">
        <v>27</v>
      </c>
      <c r="H53" s="83" t="s">
        <v>27</v>
      </c>
      <c r="I53" s="93">
        <f>I54</f>
        <v>57300</v>
      </c>
      <c r="J53" s="93"/>
    </row>
    <row r="54" spans="2:10" ht="16.5" customHeight="1" hidden="1" outlineLevel="1">
      <c r="B54" s="92" t="s">
        <v>80</v>
      </c>
      <c r="C54" s="92"/>
      <c r="D54" s="48" t="s">
        <v>24</v>
      </c>
      <c r="E54" s="94" t="s">
        <v>81</v>
      </c>
      <c r="F54" s="94" t="s">
        <v>82</v>
      </c>
      <c r="G54" s="94" t="s">
        <v>27</v>
      </c>
      <c r="H54" s="78" t="s">
        <v>27</v>
      </c>
      <c r="I54" s="79">
        <v>57300</v>
      </c>
      <c r="J54" s="79"/>
    </row>
    <row r="55" spans="2:10" ht="29.25" customHeight="1" hidden="1" outlineLevel="1">
      <c r="B55" s="95" t="s">
        <v>83</v>
      </c>
      <c r="C55" s="95"/>
      <c r="D55" s="48" t="s">
        <v>24</v>
      </c>
      <c r="E55" s="78" t="s">
        <v>81</v>
      </c>
      <c r="F55" s="78" t="s">
        <v>84</v>
      </c>
      <c r="G55" s="78" t="s">
        <v>75</v>
      </c>
      <c r="H55" s="78" t="s">
        <v>85</v>
      </c>
      <c r="I55" s="79">
        <v>57300</v>
      </c>
      <c r="J55" s="79"/>
    </row>
    <row r="56" spans="2:10" ht="15.75" customHeight="1" hidden="1" outlineLevel="1">
      <c r="B56" s="96" t="s">
        <v>86</v>
      </c>
      <c r="C56" s="96"/>
      <c r="D56" s="48" t="s">
        <v>24</v>
      </c>
      <c r="E56" s="82" t="s">
        <v>87</v>
      </c>
      <c r="F56" s="82" t="s">
        <v>26</v>
      </c>
      <c r="G56" s="82" t="s">
        <v>27</v>
      </c>
      <c r="H56" s="83" t="s">
        <v>27</v>
      </c>
      <c r="I56" s="93">
        <f>I57</f>
        <v>1033300</v>
      </c>
      <c r="J56" s="93"/>
    </row>
    <row r="57" spans="2:10" ht="16.5" customHeight="1" hidden="1" outlineLevel="1">
      <c r="B57" s="47" t="s">
        <v>88</v>
      </c>
      <c r="C57" s="47"/>
      <c r="D57" s="48" t="s">
        <v>24</v>
      </c>
      <c r="E57" s="78" t="s">
        <v>89</v>
      </c>
      <c r="F57" s="78" t="s">
        <v>26</v>
      </c>
      <c r="G57" s="78" t="s">
        <v>27</v>
      </c>
      <c r="H57" s="78" t="s">
        <v>27</v>
      </c>
      <c r="I57" s="79">
        <v>1033300</v>
      </c>
      <c r="J57" s="79"/>
    </row>
    <row r="58" spans="2:10" ht="16.5" customHeight="1" hidden="1" outlineLevel="1">
      <c r="B58" s="90" t="s">
        <v>36</v>
      </c>
      <c r="C58" s="90"/>
      <c r="D58" s="48" t="s">
        <v>24</v>
      </c>
      <c r="E58" s="78" t="s">
        <v>89</v>
      </c>
      <c r="F58" s="78" t="s">
        <v>90</v>
      </c>
      <c r="G58" s="78" t="s">
        <v>91</v>
      </c>
      <c r="H58" s="78" t="s">
        <v>38</v>
      </c>
      <c r="I58" s="79">
        <v>723000</v>
      </c>
      <c r="J58" s="79"/>
    </row>
    <row r="59" spans="2:10" ht="16.5" customHeight="1" hidden="1" outlineLevel="1">
      <c r="B59" s="91" t="s">
        <v>39</v>
      </c>
      <c r="C59" s="91"/>
      <c r="D59" s="48" t="s">
        <v>24</v>
      </c>
      <c r="E59" s="78" t="s">
        <v>89</v>
      </c>
      <c r="F59" s="78" t="s">
        <v>90</v>
      </c>
      <c r="G59" s="78" t="s">
        <v>91</v>
      </c>
      <c r="H59" s="78" t="s">
        <v>40</v>
      </c>
      <c r="I59" s="79">
        <v>189400</v>
      </c>
      <c r="J59" s="79"/>
    </row>
    <row r="60" spans="2:10" ht="16.5" customHeight="1" hidden="1" outlineLevel="1">
      <c r="B60" s="92" t="s">
        <v>50</v>
      </c>
      <c r="C60" s="92"/>
      <c r="D60" s="48" t="s">
        <v>24</v>
      </c>
      <c r="E60" s="78" t="s">
        <v>89</v>
      </c>
      <c r="F60" s="78" t="s">
        <v>90</v>
      </c>
      <c r="G60" s="78" t="s">
        <v>91</v>
      </c>
      <c r="H60" s="78" t="s">
        <v>51</v>
      </c>
      <c r="I60" s="79">
        <v>68000</v>
      </c>
      <c r="J60" s="79"/>
    </row>
    <row r="61" spans="2:10" ht="16.5" customHeight="1" hidden="1" outlineLevel="1">
      <c r="B61" s="95" t="s">
        <v>92</v>
      </c>
      <c r="C61" s="95"/>
      <c r="D61" s="48" t="s">
        <v>24</v>
      </c>
      <c r="E61" s="78" t="s">
        <v>89</v>
      </c>
      <c r="F61" s="78" t="s">
        <v>93</v>
      </c>
      <c r="G61" s="78" t="s">
        <v>91</v>
      </c>
      <c r="H61" s="78" t="s">
        <v>94</v>
      </c>
      <c r="I61" s="79">
        <v>52900</v>
      </c>
      <c r="J61" s="79"/>
    </row>
    <row r="62" spans="2:10" ht="16.5" customHeight="1" hidden="1" outlineLevel="1">
      <c r="B62" s="90" t="s">
        <v>36</v>
      </c>
      <c r="C62" s="90"/>
      <c r="D62" s="48" t="s">
        <v>24</v>
      </c>
      <c r="E62" s="78" t="s">
        <v>89</v>
      </c>
      <c r="F62" s="78" t="s">
        <v>93</v>
      </c>
      <c r="G62" s="78" t="s">
        <v>91</v>
      </c>
      <c r="H62" s="78" t="s">
        <v>38</v>
      </c>
      <c r="I62" s="79">
        <v>41900</v>
      </c>
      <c r="J62" s="79"/>
    </row>
    <row r="63" spans="2:10" ht="16.5" customHeight="1" hidden="1" outlineLevel="1">
      <c r="B63" s="91" t="s">
        <v>39</v>
      </c>
      <c r="C63" s="91"/>
      <c r="D63" s="48" t="s">
        <v>24</v>
      </c>
      <c r="E63" s="78" t="s">
        <v>89</v>
      </c>
      <c r="F63" s="78" t="s">
        <v>93</v>
      </c>
      <c r="G63" s="78" t="s">
        <v>91</v>
      </c>
      <c r="H63" s="78" t="s">
        <v>40</v>
      </c>
      <c r="I63" s="79">
        <v>11000</v>
      </c>
      <c r="J63" s="79"/>
    </row>
    <row r="64" spans="2:10" s="97" customFormat="1" ht="16.5" customHeight="1" hidden="1" outlineLevel="1">
      <c r="B64" s="98" t="s">
        <v>95</v>
      </c>
      <c r="C64" s="98"/>
      <c r="D64" s="48" t="s">
        <v>24</v>
      </c>
      <c r="E64" s="78"/>
      <c r="F64" s="78"/>
      <c r="G64" s="78"/>
      <c r="H64" s="99"/>
      <c r="I64" s="100">
        <f>SUM(I24+I31+I43+I46+I53+I56)</f>
        <v>4891292</v>
      </c>
      <c r="J64" s="100"/>
    </row>
    <row r="65" spans="2:10" s="97" customFormat="1" ht="17.25" customHeight="1" outlineLevel="1">
      <c r="B65" s="101" t="s">
        <v>63</v>
      </c>
      <c r="C65" s="101"/>
      <c r="D65" s="48" t="s">
        <v>24</v>
      </c>
      <c r="E65" s="102" t="s">
        <v>96</v>
      </c>
      <c r="F65" s="102" t="s">
        <v>30</v>
      </c>
      <c r="G65" s="102" t="s">
        <v>27</v>
      </c>
      <c r="H65" s="102" t="s">
        <v>27</v>
      </c>
      <c r="I65" s="103">
        <f>SUM(I66)</f>
        <v>50000</v>
      </c>
      <c r="J65" s="103"/>
    </row>
    <row r="66" spans="2:10" s="97" customFormat="1" ht="16.5" customHeight="1" outlineLevel="1">
      <c r="B66" s="104" t="s">
        <v>65</v>
      </c>
      <c r="C66" s="104"/>
      <c r="D66" s="48" t="s">
        <v>24</v>
      </c>
      <c r="E66" s="105" t="s">
        <v>96</v>
      </c>
      <c r="F66" s="105" t="s">
        <v>97</v>
      </c>
      <c r="G66" s="105" t="s">
        <v>27</v>
      </c>
      <c r="H66" s="105" t="s">
        <v>27</v>
      </c>
      <c r="I66" s="53">
        <f>SUM(I67)</f>
        <v>50000</v>
      </c>
      <c r="J66" s="53"/>
    </row>
    <row r="67" spans="2:10" s="97" customFormat="1" ht="16.5" customHeight="1" outlineLevel="1">
      <c r="B67" s="54" t="s">
        <v>67</v>
      </c>
      <c r="C67" s="54"/>
      <c r="D67" s="48" t="s">
        <v>24</v>
      </c>
      <c r="E67" s="105" t="s">
        <v>96</v>
      </c>
      <c r="F67" s="105" t="s">
        <v>97</v>
      </c>
      <c r="G67" s="105" t="s">
        <v>68</v>
      </c>
      <c r="H67" s="105" t="s">
        <v>27</v>
      </c>
      <c r="I67" s="53">
        <f>SUM(I68)</f>
        <v>50000</v>
      </c>
      <c r="J67" s="53"/>
    </row>
    <row r="68" spans="2:10" s="97" customFormat="1" ht="16.5" customHeight="1" outlineLevel="1">
      <c r="B68" s="56" t="s">
        <v>67</v>
      </c>
      <c r="C68" s="56"/>
      <c r="D68" s="57" t="s">
        <v>24</v>
      </c>
      <c r="E68" s="69" t="s">
        <v>96</v>
      </c>
      <c r="F68" s="69" t="s">
        <v>97</v>
      </c>
      <c r="G68" s="69" t="s">
        <v>68</v>
      </c>
      <c r="H68" s="69" t="s">
        <v>58</v>
      </c>
      <c r="I68" s="67">
        <v>50000</v>
      </c>
      <c r="J68" s="67"/>
    </row>
    <row r="69" spans="2:10" s="106" customFormat="1" ht="17.25" customHeight="1" outlineLevel="1">
      <c r="B69" s="107" t="s">
        <v>98</v>
      </c>
      <c r="C69" s="107"/>
      <c r="D69" s="41" t="s">
        <v>24</v>
      </c>
      <c r="E69" s="108" t="s">
        <v>99</v>
      </c>
      <c r="F69" s="108" t="s">
        <v>100</v>
      </c>
      <c r="G69" s="108" t="s">
        <v>27</v>
      </c>
      <c r="H69" s="108" t="s">
        <v>27</v>
      </c>
      <c r="I69" s="109">
        <f>SUM(I70)</f>
        <v>171800</v>
      </c>
      <c r="J69" s="109"/>
    </row>
    <row r="70" spans="2:10" s="97" customFormat="1" ht="16.5" customHeight="1" outlineLevel="1">
      <c r="B70" s="104" t="s">
        <v>101</v>
      </c>
      <c r="C70" s="104"/>
      <c r="D70" s="48" t="s">
        <v>24</v>
      </c>
      <c r="E70" s="105" t="s">
        <v>99</v>
      </c>
      <c r="F70" s="105" t="s">
        <v>102</v>
      </c>
      <c r="G70" s="105" t="s">
        <v>27</v>
      </c>
      <c r="H70" s="105" t="s">
        <v>27</v>
      </c>
      <c r="I70" s="53">
        <f>SUM(I71)</f>
        <v>171800</v>
      </c>
      <c r="J70" s="53"/>
    </row>
    <row r="71" spans="2:10" s="97" customFormat="1" ht="16.5" customHeight="1" outlineLevel="1">
      <c r="B71" s="54" t="s">
        <v>103</v>
      </c>
      <c r="C71" s="54"/>
      <c r="D71" s="48" t="s">
        <v>24</v>
      </c>
      <c r="E71" s="105" t="s">
        <v>99</v>
      </c>
      <c r="F71" s="105" t="s">
        <v>102</v>
      </c>
      <c r="G71" s="105" t="s">
        <v>27</v>
      </c>
      <c r="H71" s="105" t="s">
        <v>27</v>
      </c>
      <c r="I71" s="53">
        <f>SUM(I72)</f>
        <v>171800</v>
      </c>
      <c r="J71" s="53"/>
    </row>
    <row r="72" spans="2:10" s="110" customFormat="1" ht="16.5" customHeight="1" outlineLevel="1">
      <c r="B72" s="56" t="s">
        <v>104</v>
      </c>
      <c r="C72" s="56"/>
      <c r="D72" s="57" t="s">
        <v>24</v>
      </c>
      <c r="E72" s="69" t="s">
        <v>99</v>
      </c>
      <c r="F72" s="69" t="s">
        <v>102</v>
      </c>
      <c r="G72" s="68" t="s">
        <v>48</v>
      </c>
      <c r="H72" s="69" t="s">
        <v>55</v>
      </c>
      <c r="I72" s="67">
        <v>171800</v>
      </c>
      <c r="J72" s="67"/>
    </row>
    <row r="73" spans="2:10" s="110" customFormat="1" ht="30" customHeight="1" outlineLevel="1">
      <c r="B73" s="142" t="s">
        <v>153</v>
      </c>
      <c r="C73" s="142"/>
      <c r="D73" s="143" t="s">
        <v>24</v>
      </c>
      <c r="E73" s="127" t="s">
        <v>99</v>
      </c>
      <c r="F73" s="127" t="s">
        <v>154</v>
      </c>
      <c r="G73" s="144" t="s">
        <v>27</v>
      </c>
      <c r="H73" s="127" t="s">
        <v>27</v>
      </c>
      <c r="I73" s="145">
        <f>SUM(I74)</f>
        <v>187300</v>
      </c>
      <c r="J73" s="145"/>
    </row>
    <row r="74" spans="2:10" s="110" customFormat="1" ht="16.5" customHeight="1" outlineLevel="1">
      <c r="B74" s="56" t="s">
        <v>67</v>
      </c>
      <c r="C74" s="56"/>
      <c r="D74" s="57" t="s">
        <v>24</v>
      </c>
      <c r="E74" s="69" t="s">
        <v>99</v>
      </c>
      <c r="F74" s="69" t="s">
        <v>154</v>
      </c>
      <c r="G74" s="68" t="s">
        <v>27</v>
      </c>
      <c r="H74" s="69" t="s">
        <v>58</v>
      </c>
      <c r="I74" s="67">
        <v>187300</v>
      </c>
      <c r="J74" s="67"/>
    </row>
    <row r="75" spans="2:10" s="106" customFormat="1" ht="12.75" customHeight="1" outlineLevel="1">
      <c r="B75" s="111" t="s">
        <v>105</v>
      </c>
      <c r="C75" s="111"/>
      <c r="D75" s="112" t="s">
        <v>24</v>
      </c>
      <c r="E75" s="113" t="s">
        <v>99</v>
      </c>
      <c r="F75" s="114" t="s">
        <v>106</v>
      </c>
      <c r="G75" s="113" t="s">
        <v>27</v>
      </c>
      <c r="H75" s="113" t="s">
        <v>27</v>
      </c>
      <c r="I75" s="115"/>
      <c r="J75" s="116">
        <f>SUM(J76:J76)</f>
        <v>33000</v>
      </c>
    </row>
    <row r="76" spans="2:10" s="110" customFormat="1" ht="16.5" customHeight="1" outlineLevel="1">
      <c r="B76" s="56" t="s">
        <v>61</v>
      </c>
      <c r="C76" s="56"/>
      <c r="D76" s="57" t="s">
        <v>24</v>
      </c>
      <c r="E76" s="69" t="s">
        <v>99</v>
      </c>
      <c r="F76" s="117" t="s">
        <v>106</v>
      </c>
      <c r="G76" s="68" t="s">
        <v>48</v>
      </c>
      <c r="H76" s="105" t="s">
        <v>62</v>
      </c>
      <c r="I76" s="118"/>
      <c r="J76" s="119">
        <v>33000</v>
      </c>
    </row>
    <row r="77" spans="2:10" s="110" customFormat="1" ht="17.25" customHeight="1" outlineLevel="1">
      <c r="B77" s="40" t="s">
        <v>69</v>
      </c>
      <c r="C77" s="40"/>
      <c r="D77" s="41" t="s">
        <v>24</v>
      </c>
      <c r="E77" s="108" t="s">
        <v>70</v>
      </c>
      <c r="F77" s="108" t="s">
        <v>30</v>
      </c>
      <c r="G77" s="108" t="s">
        <v>27</v>
      </c>
      <c r="H77" s="108" t="s">
        <v>27</v>
      </c>
      <c r="I77" s="109">
        <f>SUM(I78)</f>
        <v>206000</v>
      </c>
      <c r="J77" s="109"/>
    </row>
    <row r="78" spans="2:10" s="97" customFormat="1" ht="18" customHeight="1" outlineLevel="1">
      <c r="B78" s="44" t="s">
        <v>71</v>
      </c>
      <c r="C78" s="44"/>
      <c r="D78" s="120" t="s">
        <v>24</v>
      </c>
      <c r="E78" s="121" t="s">
        <v>72</v>
      </c>
      <c r="F78" s="121" t="s">
        <v>30</v>
      </c>
      <c r="G78" s="121" t="s">
        <v>27</v>
      </c>
      <c r="H78" s="121" t="s">
        <v>27</v>
      </c>
      <c r="I78" s="122">
        <f>SUM(I79)</f>
        <v>206000</v>
      </c>
      <c r="J78" s="122"/>
    </row>
    <row r="79" spans="2:10" s="97" customFormat="1" ht="29.25" customHeight="1" outlineLevel="1">
      <c r="B79" s="104" t="s">
        <v>107</v>
      </c>
      <c r="C79" s="104"/>
      <c r="D79" s="48" t="s">
        <v>24</v>
      </c>
      <c r="E79" s="105" t="s">
        <v>72</v>
      </c>
      <c r="F79" s="105" t="s">
        <v>108</v>
      </c>
      <c r="G79" s="105" t="s">
        <v>27</v>
      </c>
      <c r="H79" s="105" t="s">
        <v>27</v>
      </c>
      <c r="I79" s="53">
        <f>SUM(I80)</f>
        <v>206000</v>
      </c>
      <c r="J79" s="53"/>
    </row>
    <row r="80" spans="2:10" s="97" customFormat="1" ht="17.25" customHeight="1" outlineLevel="1">
      <c r="B80" s="54" t="s">
        <v>35</v>
      </c>
      <c r="C80" s="54"/>
      <c r="D80" s="48" t="s">
        <v>24</v>
      </c>
      <c r="E80" s="105" t="s">
        <v>72</v>
      </c>
      <c r="F80" s="105" t="s">
        <v>108</v>
      </c>
      <c r="G80" s="105" t="s">
        <v>27</v>
      </c>
      <c r="H80" s="105" t="s">
        <v>27</v>
      </c>
      <c r="I80" s="53">
        <f>SUM(I81:J83)</f>
        <v>206000</v>
      </c>
      <c r="J80" s="53"/>
    </row>
    <row r="81" spans="2:10" s="97" customFormat="1" ht="16.5" customHeight="1" outlineLevel="1">
      <c r="B81" s="123" t="s">
        <v>46</v>
      </c>
      <c r="C81" s="123"/>
      <c r="D81" s="57" t="s">
        <v>24</v>
      </c>
      <c r="E81" s="69" t="s">
        <v>72</v>
      </c>
      <c r="F81" s="69" t="s">
        <v>108</v>
      </c>
      <c r="G81" s="69" t="s">
        <v>37</v>
      </c>
      <c r="H81" s="69" t="s">
        <v>38</v>
      </c>
      <c r="I81" s="67">
        <v>150000</v>
      </c>
      <c r="J81" s="67"/>
    </row>
    <row r="82" spans="2:10" s="97" customFormat="1" ht="12.75" customHeight="1" outlineLevel="1">
      <c r="B82" s="124" t="s">
        <v>39</v>
      </c>
      <c r="C82" s="124"/>
      <c r="D82" s="57" t="s">
        <v>24</v>
      </c>
      <c r="E82" s="69" t="s">
        <v>72</v>
      </c>
      <c r="F82" s="69" t="s">
        <v>108</v>
      </c>
      <c r="G82" s="69" t="s">
        <v>37</v>
      </c>
      <c r="H82" s="69" t="s">
        <v>40</v>
      </c>
      <c r="I82" s="67">
        <v>45300</v>
      </c>
      <c r="J82" s="67"/>
    </row>
    <row r="83" spans="2:10" s="97" customFormat="1" ht="16.5" customHeight="1" outlineLevel="1">
      <c r="B83" s="56" t="s">
        <v>109</v>
      </c>
      <c r="C83" s="56"/>
      <c r="D83" s="57" t="s">
        <v>24</v>
      </c>
      <c r="E83" s="69" t="s">
        <v>72</v>
      </c>
      <c r="F83" s="69" t="s">
        <v>108</v>
      </c>
      <c r="G83" s="69" t="s">
        <v>48</v>
      </c>
      <c r="H83" s="69" t="s">
        <v>62</v>
      </c>
      <c r="I83" s="67">
        <v>10700</v>
      </c>
      <c r="J83" s="67"/>
    </row>
    <row r="84" spans="2:10" s="97" customFormat="1" ht="38.25" customHeight="1" outlineLevel="1">
      <c r="B84" s="125" t="s">
        <v>110</v>
      </c>
      <c r="C84" s="125"/>
      <c r="D84" s="41" t="s">
        <v>24</v>
      </c>
      <c r="E84" s="113" t="s">
        <v>111</v>
      </c>
      <c r="F84" s="113" t="s">
        <v>112</v>
      </c>
      <c r="G84" s="113" t="s">
        <v>27</v>
      </c>
      <c r="H84" s="113" t="s">
        <v>27</v>
      </c>
      <c r="I84" s="126">
        <f>SUM(I85)</f>
        <v>5000</v>
      </c>
      <c r="J84" s="126"/>
    </row>
    <row r="85" spans="2:10" s="97" customFormat="1" ht="34.5" customHeight="1" outlineLevel="1">
      <c r="B85" s="56" t="s">
        <v>113</v>
      </c>
      <c r="C85" s="56"/>
      <c r="D85" s="57" t="s">
        <v>24</v>
      </c>
      <c r="E85" s="69" t="s">
        <v>111</v>
      </c>
      <c r="F85" s="127" t="s">
        <v>112</v>
      </c>
      <c r="G85" s="69" t="s">
        <v>48</v>
      </c>
      <c r="H85" s="69" t="s">
        <v>60</v>
      </c>
      <c r="I85" s="67">
        <v>5000</v>
      </c>
      <c r="J85" s="67"/>
    </row>
    <row r="86" spans="2:10" s="106" customFormat="1" ht="42" customHeight="1" outlineLevel="1">
      <c r="B86" s="125" t="s">
        <v>114</v>
      </c>
      <c r="C86" s="125"/>
      <c r="D86" s="41" t="s">
        <v>24</v>
      </c>
      <c r="E86" s="113" t="s">
        <v>115</v>
      </c>
      <c r="F86" s="113"/>
      <c r="G86" s="113"/>
      <c r="H86" s="113"/>
      <c r="I86" s="126">
        <f>SUM(I88:J90)</f>
        <v>5800</v>
      </c>
      <c r="J86" s="126"/>
    </row>
    <row r="87" spans="2:10" s="97" customFormat="1" ht="20.25" customHeight="1" outlineLevel="1">
      <c r="B87" s="56" t="s">
        <v>116</v>
      </c>
      <c r="C87" s="56"/>
      <c r="D87" s="57" t="s">
        <v>24</v>
      </c>
      <c r="E87" s="69" t="s">
        <v>115</v>
      </c>
      <c r="F87" s="128" t="s">
        <v>117</v>
      </c>
      <c r="G87" s="69"/>
      <c r="H87" s="69"/>
      <c r="I87" s="67">
        <f>SUM(I86)</f>
        <v>5800</v>
      </c>
      <c r="J87" s="67"/>
    </row>
    <row r="88" spans="2:10" s="97" customFormat="1" ht="48" customHeight="1" outlineLevel="1">
      <c r="B88" s="56" t="s">
        <v>118</v>
      </c>
      <c r="C88" s="56"/>
      <c r="D88" s="57" t="s">
        <v>24</v>
      </c>
      <c r="E88" s="69" t="s">
        <v>115</v>
      </c>
      <c r="F88" s="69" t="s">
        <v>119</v>
      </c>
      <c r="G88" s="69" t="s">
        <v>48</v>
      </c>
      <c r="H88" s="69" t="s">
        <v>55</v>
      </c>
      <c r="I88" s="67">
        <v>2000</v>
      </c>
      <c r="J88" s="67"/>
    </row>
    <row r="89" spans="2:10" s="97" customFormat="1" ht="66.75" customHeight="1" outlineLevel="1">
      <c r="B89" s="129" t="s">
        <v>120</v>
      </c>
      <c r="C89" s="129"/>
      <c r="D89" s="57" t="s">
        <v>24</v>
      </c>
      <c r="E89" s="69" t="s">
        <v>115</v>
      </c>
      <c r="F89" s="69" t="s">
        <v>119</v>
      </c>
      <c r="G89" s="69" t="s">
        <v>48</v>
      </c>
      <c r="H89" s="69"/>
      <c r="I89" s="118"/>
      <c r="J89" s="119">
        <v>1000</v>
      </c>
    </row>
    <row r="90" spans="2:10" s="97" customFormat="1" ht="68.25" customHeight="1" outlineLevel="1">
      <c r="B90" s="129" t="s">
        <v>121</v>
      </c>
      <c r="C90" s="129"/>
      <c r="D90" s="57" t="s">
        <v>24</v>
      </c>
      <c r="E90" s="69" t="s">
        <v>115</v>
      </c>
      <c r="F90" s="69" t="s">
        <v>119</v>
      </c>
      <c r="G90" s="69" t="s">
        <v>48</v>
      </c>
      <c r="H90" s="69"/>
      <c r="I90" s="118"/>
      <c r="J90" s="119">
        <v>2800</v>
      </c>
    </row>
    <row r="91" spans="2:10" s="97" customFormat="1" ht="33.75" customHeight="1" outlineLevel="1">
      <c r="B91" s="125" t="s">
        <v>122</v>
      </c>
      <c r="C91" s="125"/>
      <c r="D91" s="112" t="s">
        <v>24</v>
      </c>
      <c r="E91" s="113" t="s">
        <v>123</v>
      </c>
      <c r="F91" s="113" t="s">
        <v>124</v>
      </c>
      <c r="G91" s="113" t="s">
        <v>27</v>
      </c>
      <c r="H91" s="113" t="s">
        <v>27</v>
      </c>
      <c r="I91" s="126">
        <f>SUM(I92:J93)</f>
        <v>2754230.47</v>
      </c>
      <c r="J91" s="126"/>
    </row>
    <row r="92" spans="2:10" s="97" customFormat="1" ht="16.5" customHeight="1" outlineLevel="1">
      <c r="B92" s="56" t="s">
        <v>104</v>
      </c>
      <c r="C92" s="56"/>
      <c r="D92" s="57" t="s">
        <v>24</v>
      </c>
      <c r="E92" s="69" t="s">
        <v>123</v>
      </c>
      <c r="F92" s="69" t="s">
        <v>124</v>
      </c>
      <c r="G92" s="69" t="s">
        <v>48</v>
      </c>
      <c r="H92" s="69" t="s">
        <v>53</v>
      </c>
      <c r="I92" s="67">
        <v>2654230.47</v>
      </c>
      <c r="J92" s="67"/>
    </row>
    <row r="93" spans="2:10" s="97" customFormat="1" ht="19.5" customHeight="1" outlineLevel="1">
      <c r="B93" s="56" t="s">
        <v>125</v>
      </c>
      <c r="C93" s="56"/>
      <c r="D93" s="57" t="s">
        <v>24</v>
      </c>
      <c r="E93" s="69" t="s">
        <v>123</v>
      </c>
      <c r="F93" s="69" t="s">
        <v>124</v>
      </c>
      <c r="G93" s="69" t="s">
        <v>48</v>
      </c>
      <c r="H93" s="69" t="s">
        <v>62</v>
      </c>
      <c r="I93" s="118"/>
      <c r="J93" s="119">
        <v>100000</v>
      </c>
    </row>
    <row r="94" spans="2:10" s="97" customFormat="1" ht="19.5" customHeight="1" outlineLevel="1">
      <c r="B94" s="130" t="s">
        <v>80</v>
      </c>
      <c r="C94" s="130"/>
      <c r="D94" s="41" t="s">
        <v>24</v>
      </c>
      <c r="E94" s="113" t="s">
        <v>81</v>
      </c>
      <c r="F94" s="113" t="s">
        <v>26</v>
      </c>
      <c r="G94" s="113" t="s">
        <v>27</v>
      </c>
      <c r="H94" s="113" t="s">
        <v>27</v>
      </c>
      <c r="I94" s="126">
        <f>SUM(I95+I99)</f>
        <v>356300</v>
      </c>
      <c r="J94" s="126"/>
    </row>
    <row r="95" spans="2:10" s="97" customFormat="1" ht="16.5" customHeight="1" outlineLevel="1">
      <c r="B95" s="104" t="s">
        <v>126</v>
      </c>
      <c r="C95" s="104"/>
      <c r="D95" s="131" t="s">
        <v>24</v>
      </c>
      <c r="E95" s="105" t="s">
        <v>81</v>
      </c>
      <c r="F95" s="105" t="s">
        <v>127</v>
      </c>
      <c r="G95" s="105" t="s">
        <v>27</v>
      </c>
      <c r="H95" s="105" t="s">
        <v>27</v>
      </c>
      <c r="I95" s="53">
        <f>SUM(I96)</f>
        <v>10000</v>
      </c>
      <c r="J95" s="53"/>
    </row>
    <row r="96" spans="2:10" s="97" customFormat="1" ht="16.5" customHeight="1" outlineLevel="1">
      <c r="B96" s="54" t="s">
        <v>35</v>
      </c>
      <c r="C96" s="54"/>
      <c r="D96" s="131" t="s">
        <v>24</v>
      </c>
      <c r="E96" s="105" t="s">
        <v>81</v>
      </c>
      <c r="F96" s="105" t="s">
        <v>127</v>
      </c>
      <c r="G96" s="105" t="s">
        <v>27</v>
      </c>
      <c r="H96" s="105" t="s">
        <v>27</v>
      </c>
      <c r="I96" s="53">
        <f>SUM(I97:J98)</f>
        <v>10000</v>
      </c>
      <c r="J96" s="53"/>
    </row>
    <row r="97" spans="2:10" s="110" customFormat="1" ht="16.5" customHeight="1" outlineLevel="1">
      <c r="B97" s="56" t="s">
        <v>104</v>
      </c>
      <c r="C97" s="56"/>
      <c r="D97" s="57" t="s">
        <v>24</v>
      </c>
      <c r="E97" s="69" t="s">
        <v>81</v>
      </c>
      <c r="F97" s="69" t="s">
        <v>127</v>
      </c>
      <c r="G97" s="68" t="s">
        <v>48</v>
      </c>
      <c r="H97" s="69" t="s">
        <v>55</v>
      </c>
      <c r="I97" s="67">
        <v>5000</v>
      </c>
      <c r="J97" s="67"/>
    </row>
    <row r="98" spans="2:10" s="110" customFormat="1" ht="16.5" customHeight="1" outlineLevel="1">
      <c r="B98" s="56" t="s">
        <v>109</v>
      </c>
      <c r="C98" s="56"/>
      <c r="D98" s="57" t="s">
        <v>24</v>
      </c>
      <c r="E98" s="69" t="s">
        <v>81</v>
      </c>
      <c r="F98" s="69" t="s">
        <v>127</v>
      </c>
      <c r="G98" s="69" t="s">
        <v>48</v>
      </c>
      <c r="H98" s="69" t="s">
        <v>62</v>
      </c>
      <c r="I98" s="67">
        <v>5000</v>
      </c>
      <c r="J98" s="67"/>
    </row>
    <row r="99" spans="2:10" s="97" customFormat="1" ht="16.5" customHeight="1" outlineLevel="1">
      <c r="B99" s="104" t="s">
        <v>128</v>
      </c>
      <c r="C99" s="104"/>
      <c r="D99" s="131" t="s">
        <v>24</v>
      </c>
      <c r="E99" s="105" t="s">
        <v>81</v>
      </c>
      <c r="F99" s="105" t="s">
        <v>129</v>
      </c>
      <c r="G99" s="105" t="s">
        <v>27</v>
      </c>
      <c r="H99" s="105" t="s">
        <v>27</v>
      </c>
      <c r="I99" s="53">
        <f>SUM(I100)</f>
        <v>346300</v>
      </c>
      <c r="J99" s="53"/>
    </row>
    <row r="100" spans="2:10" s="97" customFormat="1" ht="16.5" customHeight="1" outlineLevel="1">
      <c r="B100" s="54" t="s">
        <v>35</v>
      </c>
      <c r="C100" s="54"/>
      <c r="D100" s="131" t="s">
        <v>24</v>
      </c>
      <c r="E100" s="105" t="s">
        <v>81</v>
      </c>
      <c r="F100" s="105" t="s">
        <v>129</v>
      </c>
      <c r="G100" s="105" t="s">
        <v>27</v>
      </c>
      <c r="H100" s="105" t="s">
        <v>27</v>
      </c>
      <c r="I100" s="53">
        <f>SUM(I101:J102)</f>
        <v>346300</v>
      </c>
      <c r="J100" s="53"/>
    </row>
    <row r="101" spans="2:10" s="110" customFormat="1" ht="16.5" customHeight="1" outlineLevel="1">
      <c r="B101" s="56" t="s">
        <v>104</v>
      </c>
      <c r="C101" s="56"/>
      <c r="D101" s="48" t="s">
        <v>24</v>
      </c>
      <c r="E101" s="69" t="s">
        <v>81</v>
      </c>
      <c r="F101" s="69" t="s">
        <v>129</v>
      </c>
      <c r="G101" s="68" t="s">
        <v>48</v>
      </c>
      <c r="H101" s="69" t="s">
        <v>55</v>
      </c>
      <c r="I101" s="67">
        <v>266300</v>
      </c>
      <c r="J101" s="67"/>
    </row>
    <row r="102" spans="2:10" s="110" customFormat="1" ht="16.5" customHeight="1" outlineLevel="1">
      <c r="B102" s="56" t="s">
        <v>109</v>
      </c>
      <c r="C102" s="56"/>
      <c r="D102" s="48" t="s">
        <v>24</v>
      </c>
      <c r="E102" s="69" t="s">
        <v>81</v>
      </c>
      <c r="F102" s="69" t="s">
        <v>129</v>
      </c>
      <c r="G102" s="68" t="s">
        <v>48</v>
      </c>
      <c r="H102" s="69" t="s">
        <v>62</v>
      </c>
      <c r="I102" s="67">
        <v>80000</v>
      </c>
      <c r="J102" s="67"/>
    </row>
    <row r="103" spans="2:10" s="110" customFormat="1" ht="33" customHeight="1" outlineLevel="1">
      <c r="B103" s="40" t="s">
        <v>130</v>
      </c>
      <c r="C103" s="40"/>
      <c r="D103" s="41" t="s">
        <v>24</v>
      </c>
      <c r="E103" s="108" t="s">
        <v>87</v>
      </c>
      <c r="F103" s="108" t="s">
        <v>43</v>
      </c>
      <c r="G103" s="108" t="s">
        <v>27</v>
      </c>
      <c r="H103" s="108" t="s">
        <v>27</v>
      </c>
      <c r="I103" s="109">
        <f>SUM(I107:J108)</f>
        <v>274817</v>
      </c>
      <c r="J103" s="109"/>
    </row>
    <row r="104" spans="2:10" s="110" customFormat="1" ht="16.5" customHeight="1" outlineLevel="1">
      <c r="B104" s="44" t="s">
        <v>131</v>
      </c>
      <c r="C104" s="44"/>
      <c r="D104" s="45" t="s">
        <v>24</v>
      </c>
      <c r="E104" s="121" t="s">
        <v>89</v>
      </c>
      <c r="F104" s="121" t="s">
        <v>43</v>
      </c>
      <c r="G104" s="121" t="s">
        <v>27</v>
      </c>
      <c r="H104" s="121" t="s">
        <v>27</v>
      </c>
      <c r="I104" s="122">
        <f>SUM(I103)</f>
        <v>274817</v>
      </c>
      <c r="J104" s="122"/>
    </row>
    <row r="105" spans="2:10" s="110" customFormat="1" ht="16.5" customHeight="1" outlineLevel="1">
      <c r="B105" s="104" t="s">
        <v>132</v>
      </c>
      <c r="C105" s="104"/>
      <c r="D105" s="48" t="s">
        <v>24</v>
      </c>
      <c r="E105" s="105" t="s">
        <v>89</v>
      </c>
      <c r="F105" s="105" t="s">
        <v>102</v>
      </c>
      <c r="G105" s="105" t="s">
        <v>27</v>
      </c>
      <c r="H105" s="105" t="s">
        <v>27</v>
      </c>
      <c r="I105" s="53">
        <f>SUM(I106)</f>
        <v>272817</v>
      </c>
      <c r="J105" s="53"/>
    </row>
    <row r="106" spans="2:10" s="110" customFormat="1" ht="16.5" customHeight="1" outlineLevel="1">
      <c r="B106" s="54" t="s">
        <v>133</v>
      </c>
      <c r="C106" s="54"/>
      <c r="D106" s="48" t="s">
        <v>24</v>
      </c>
      <c r="E106" s="105" t="s">
        <v>89</v>
      </c>
      <c r="F106" s="105" t="s">
        <v>102</v>
      </c>
      <c r="G106" s="105" t="s">
        <v>27</v>
      </c>
      <c r="H106" s="105" t="s">
        <v>27</v>
      </c>
      <c r="I106" s="53">
        <f>SUM(I107:J107)</f>
        <v>272817</v>
      </c>
      <c r="J106" s="53"/>
    </row>
    <row r="107" spans="2:10" s="110" customFormat="1" ht="16.5" customHeight="1" outlineLevel="1">
      <c r="B107" s="56" t="s">
        <v>50</v>
      </c>
      <c r="C107" s="56"/>
      <c r="D107" s="48" t="s">
        <v>24</v>
      </c>
      <c r="E107" s="69" t="s">
        <v>89</v>
      </c>
      <c r="F107" s="69" t="s">
        <v>102</v>
      </c>
      <c r="G107" s="69" t="s">
        <v>48</v>
      </c>
      <c r="H107" s="69" t="s">
        <v>51</v>
      </c>
      <c r="I107" s="67">
        <v>272817</v>
      </c>
      <c r="J107" s="67"/>
    </row>
    <row r="108" spans="2:10" s="110" customFormat="1" ht="16.5" customHeight="1" outlineLevel="1">
      <c r="B108" s="56" t="s">
        <v>67</v>
      </c>
      <c r="C108" s="56"/>
      <c r="D108" s="48" t="s">
        <v>24</v>
      </c>
      <c r="E108" s="69" t="s">
        <v>89</v>
      </c>
      <c r="F108" s="69" t="s">
        <v>102</v>
      </c>
      <c r="G108" s="69" t="s">
        <v>48</v>
      </c>
      <c r="H108" s="69" t="s">
        <v>58</v>
      </c>
      <c r="I108" s="67">
        <v>2000</v>
      </c>
      <c r="J108" s="67"/>
    </row>
    <row r="109" spans="2:10" s="106" customFormat="1" ht="16.5" customHeight="1" outlineLevel="1">
      <c r="B109" s="125" t="s">
        <v>134</v>
      </c>
      <c r="C109" s="125"/>
      <c r="D109" s="41" t="s">
        <v>24</v>
      </c>
      <c r="E109" s="113" t="s">
        <v>135</v>
      </c>
      <c r="F109" s="113" t="s">
        <v>136</v>
      </c>
      <c r="G109" s="113" t="s">
        <v>137</v>
      </c>
      <c r="H109" s="113" t="s">
        <v>138</v>
      </c>
      <c r="I109" s="126">
        <f>SUM(I110)</f>
        <v>53200</v>
      </c>
      <c r="J109" s="126"/>
    </row>
    <row r="110" spans="2:10" s="110" customFormat="1" ht="16.5" customHeight="1" outlineLevel="1">
      <c r="B110" s="56" t="s">
        <v>139</v>
      </c>
      <c r="C110" s="56"/>
      <c r="D110" s="57" t="s">
        <v>24</v>
      </c>
      <c r="E110" s="69" t="s">
        <v>135</v>
      </c>
      <c r="F110" s="69" t="s">
        <v>140</v>
      </c>
      <c r="G110" s="69" t="s">
        <v>137</v>
      </c>
      <c r="H110" s="69" t="s">
        <v>138</v>
      </c>
      <c r="I110" s="67">
        <v>53200</v>
      </c>
      <c r="J110" s="67"/>
    </row>
    <row r="111" spans="2:10" s="106" customFormat="1" ht="16.5" customHeight="1" outlineLevel="1">
      <c r="B111" s="125" t="s">
        <v>141</v>
      </c>
      <c r="C111" s="125"/>
      <c r="D111" s="112" t="s">
        <v>24</v>
      </c>
      <c r="E111" s="113" t="s">
        <v>142</v>
      </c>
      <c r="F111" s="113" t="s">
        <v>143</v>
      </c>
      <c r="G111" s="113" t="s">
        <v>144</v>
      </c>
      <c r="H111" s="113" t="s">
        <v>145</v>
      </c>
      <c r="I111" s="126">
        <v>159000</v>
      </c>
      <c r="J111" s="126"/>
    </row>
    <row r="112" spans="2:10" s="132" customFormat="1" ht="18.75" customHeight="1" outlineLevel="1">
      <c r="B112" s="133" t="s">
        <v>95</v>
      </c>
      <c r="C112" s="133"/>
      <c r="D112" s="133"/>
      <c r="E112" s="133"/>
      <c r="F112" s="133"/>
      <c r="G112" s="133"/>
      <c r="H112" s="133"/>
      <c r="I112" s="134">
        <f>SUM(I23+I69+J75+I77+I84+I86+I91+I94+I103+I109+I111+I73)</f>
        <v>7930439.470000001</v>
      </c>
      <c r="J112" s="134"/>
    </row>
    <row r="113" spans="2:8" s="6" customFormat="1" ht="12.75">
      <c r="B113" s="135"/>
      <c r="C113" s="135"/>
      <c r="D113" s="135"/>
      <c r="E113" s="135"/>
      <c r="F113" s="135"/>
      <c r="G113" s="135"/>
      <c r="H113" s="135"/>
    </row>
    <row r="114" spans="2:10" ht="8.25" customHeight="1">
      <c r="B114" s="27"/>
      <c r="C114" s="27"/>
      <c r="D114" s="27"/>
      <c r="E114" s="27"/>
      <c r="F114" s="27"/>
      <c r="G114" s="27"/>
      <c r="H114" s="27"/>
      <c r="J114" s="27"/>
    </row>
    <row r="115" spans="2:10" ht="10.5" customHeight="1">
      <c r="B115" s="27"/>
      <c r="C115" s="27"/>
      <c r="D115" s="27"/>
      <c r="E115" s="27"/>
      <c r="F115" s="27"/>
      <c r="G115" s="27"/>
      <c r="H115" s="27"/>
      <c r="J115" s="27"/>
    </row>
    <row r="116" spans="2:6" ht="12.75">
      <c r="B116" s="27" t="s">
        <v>146</v>
      </c>
      <c r="C116" s="136"/>
      <c r="D116" s="136"/>
      <c r="E116" s="137" t="s">
        <v>147</v>
      </c>
      <c r="F116" s="137"/>
    </row>
    <row r="117" spans="2:6" ht="8.25" customHeight="1">
      <c r="B117" s="138" t="s">
        <v>148</v>
      </c>
      <c r="C117" s="138"/>
      <c r="D117" s="136"/>
      <c r="E117" s="139" t="s">
        <v>149</v>
      </c>
      <c r="F117" s="139"/>
    </row>
    <row r="118" spans="2:6" ht="15.75" customHeight="1">
      <c r="B118" s="1" t="s">
        <v>150</v>
      </c>
      <c r="E118" s="139"/>
      <c r="F118" s="139"/>
    </row>
    <row r="121" spans="2:16" ht="25.5" customHeight="1">
      <c r="B121" s="140"/>
      <c r="C121" s="140"/>
      <c r="D121" s="140"/>
      <c r="E121" s="140"/>
      <c r="F121" s="140"/>
      <c r="G121" s="140"/>
      <c r="H121" s="140"/>
      <c r="I121" s="140"/>
      <c r="J121" s="140"/>
      <c r="K121" s="141"/>
      <c r="L121" s="141"/>
      <c r="M121" s="141"/>
      <c r="N121" s="141"/>
      <c r="O121" s="141"/>
      <c r="P121" s="141"/>
    </row>
  </sheetData>
  <sheetProtection selectLockedCells="1" selectUnlockedCells="1"/>
  <mergeCells count="193">
    <mergeCell ref="G2:J6"/>
    <mergeCell ref="B10:I10"/>
    <mergeCell ref="B11:I11"/>
    <mergeCell ref="B12:H12"/>
    <mergeCell ref="C14:H14"/>
    <mergeCell ref="C15:H15"/>
    <mergeCell ref="C16:H16"/>
    <mergeCell ref="B20:C21"/>
    <mergeCell ref="D20:D21"/>
    <mergeCell ref="E20:E21"/>
    <mergeCell ref="F20:F21"/>
    <mergeCell ref="G20:G21"/>
    <mergeCell ref="H20:H21"/>
    <mergeCell ref="I20:J21"/>
    <mergeCell ref="B22:C22"/>
    <mergeCell ref="I22:J22"/>
    <mergeCell ref="B23:C23"/>
    <mergeCell ref="I23:J23"/>
    <mergeCell ref="B24:C24"/>
    <mergeCell ref="I24:J24"/>
    <mergeCell ref="B25:C25"/>
    <mergeCell ref="I25:J25"/>
    <mergeCell ref="B26:C26"/>
    <mergeCell ref="I26:J26"/>
    <mergeCell ref="B27:C27"/>
    <mergeCell ref="I27:J27"/>
    <mergeCell ref="B28:C28"/>
    <mergeCell ref="I28:J28"/>
    <mergeCell ref="B29:C29"/>
    <mergeCell ref="I29:J29"/>
    <mergeCell ref="B30:C30"/>
    <mergeCell ref="I30:J30"/>
    <mergeCell ref="B31:C31"/>
    <mergeCell ref="I31:J31"/>
    <mergeCell ref="B32:C32"/>
    <mergeCell ref="I32:J32"/>
    <mergeCell ref="B33:C33"/>
    <mergeCell ref="I33:J33"/>
    <mergeCell ref="B34:C34"/>
    <mergeCell ref="I34:J34"/>
    <mergeCell ref="B35:C35"/>
    <mergeCell ref="I35:J35"/>
    <mergeCell ref="B36:C36"/>
    <mergeCell ref="I36:J36"/>
    <mergeCell ref="B37:C37"/>
    <mergeCell ref="I37:J37"/>
    <mergeCell ref="I38:J38"/>
    <mergeCell ref="B39:C39"/>
    <mergeCell ref="I39:J39"/>
    <mergeCell ref="B40:C40"/>
    <mergeCell ref="I40:J40"/>
    <mergeCell ref="B41:C41"/>
    <mergeCell ref="I41:J41"/>
    <mergeCell ref="B42:C42"/>
    <mergeCell ref="I42:J42"/>
    <mergeCell ref="B43:C43"/>
    <mergeCell ref="I43:J43"/>
    <mergeCell ref="B44:C44"/>
    <mergeCell ref="I44:J44"/>
    <mergeCell ref="B45:C45"/>
    <mergeCell ref="I45:J45"/>
    <mergeCell ref="I46:J46"/>
    <mergeCell ref="I47:J47"/>
    <mergeCell ref="B48:C48"/>
    <mergeCell ref="I48:J48"/>
    <mergeCell ref="B49:C49"/>
    <mergeCell ref="I49:J49"/>
    <mergeCell ref="B50:C50"/>
    <mergeCell ref="I50:J50"/>
    <mergeCell ref="B51:C51"/>
    <mergeCell ref="I51:J51"/>
    <mergeCell ref="B52:C52"/>
    <mergeCell ref="I52:J52"/>
    <mergeCell ref="B53:C53"/>
    <mergeCell ref="I53:J53"/>
    <mergeCell ref="B54:C54"/>
    <mergeCell ref="I54:J54"/>
    <mergeCell ref="B55:C55"/>
    <mergeCell ref="I55:J55"/>
    <mergeCell ref="B56:C56"/>
    <mergeCell ref="I56:J56"/>
    <mergeCell ref="B57:C57"/>
    <mergeCell ref="I57:J57"/>
    <mergeCell ref="B58:C58"/>
    <mergeCell ref="I58:J58"/>
    <mergeCell ref="B59:C59"/>
    <mergeCell ref="I59:J59"/>
    <mergeCell ref="B60:C60"/>
    <mergeCell ref="I60:J60"/>
    <mergeCell ref="B61:C61"/>
    <mergeCell ref="I61:J61"/>
    <mergeCell ref="B62:C62"/>
    <mergeCell ref="I62:J62"/>
    <mergeCell ref="B63:C63"/>
    <mergeCell ref="I63:J63"/>
    <mergeCell ref="B64:C64"/>
    <mergeCell ref="I64:J64"/>
    <mergeCell ref="B65:C65"/>
    <mergeCell ref="I65:J65"/>
    <mergeCell ref="B66:C66"/>
    <mergeCell ref="I66:J66"/>
    <mergeCell ref="B67:C67"/>
    <mergeCell ref="I67:J67"/>
    <mergeCell ref="B68:C68"/>
    <mergeCell ref="I68:J68"/>
    <mergeCell ref="B69:C69"/>
    <mergeCell ref="I69:J69"/>
    <mergeCell ref="B70:C70"/>
    <mergeCell ref="I70:J70"/>
    <mergeCell ref="B71:C71"/>
    <mergeCell ref="I71:J71"/>
    <mergeCell ref="B72:C72"/>
    <mergeCell ref="I72:J72"/>
    <mergeCell ref="B73:C73"/>
    <mergeCell ref="I73:J73"/>
    <mergeCell ref="B74:C74"/>
    <mergeCell ref="I74:J74"/>
    <mergeCell ref="B75:C75"/>
    <mergeCell ref="B76:C76"/>
    <mergeCell ref="B77:C77"/>
    <mergeCell ref="I77:J77"/>
    <mergeCell ref="B78:C78"/>
    <mergeCell ref="I78:J78"/>
    <mergeCell ref="B79:C79"/>
    <mergeCell ref="I79:J79"/>
    <mergeCell ref="B80:C80"/>
    <mergeCell ref="I80:J80"/>
    <mergeCell ref="B81:C81"/>
    <mergeCell ref="I81:J81"/>
    <mergeCell ref="B82:C82"/>
    <mergeCell ref="I82:J82"/>
    <mergeCell ref="B83:C83"/>
    <mergeCell ref="I83:J83"/>
    <mergeCell ref="B84:C84"/>
    <mergeCell ref="I84:J84"/>
    <mergeCell ref="B85:C85"/>
    <mergeCell ref="I85:J85"/>
    <mergeCell ref="B86:C86"/>
    <mergeCell ref="I86:J86"/>
    <mergeCell ref="B87:C87"/>
    <mergeCell ref="I87:J87"/>
    <mergeCell ref="B88:C88"/>
    <mergeCell ref="I88:J88"/>
    <mergeCell ref="B89:C89"/>
    <mergeCell ref="B90:C90"/>
    <mergeCell ref="B91:C91"/>
    <mergeCell ref="I91:J91"/>
    <mergeCell ref="B92:C92"/>
    <mergeCell ref="I92:J92"/>
    <mergeCell ref="B93:C93"/>
    <mergeCell ref="B94:C94"/>
    <mergeCell ref="I94:J94"/>
    <mergeCell ref="B95:C95"/>
    <mergeCell ref="I95:J95"/>
    <mergeCell ref="B96:C96"/>
    <mergeCell ref="I96:J96"/>
    <mergeCell ref="B97:C97"/>
    <mergeCell ref="I97:J97"/>
    <mergeCell ref="B98:C98"/>
    <mergeCell ref="I98:J98"/>
    <mergeCell ref="B99:C99"/>
    <mergeCell ref="I99:J99"/>
    <mergeCell ref="B100:C100"/>
    <mergeCell ref="I100:J100"/>
    <mergeCell ref="B101:C101"/>
    <mergeCell ref="I101:J101"/>
    <mergeCell ref="B102:C102"/>
    <mergeCell ref="I102:J102"/>
    <mergeCell ref="B103:C103"/>
    <mergeCell ref="I103:J103"/>
    <mergeCell ref="B104:C104"/>
    <mergeCell ref="I104:J104"/>
    <mergeCell ref="B105:C105"/>
    <mergeCell ref="I105:J105"/>
    <mergeCell ref="B106:C106"/>
    <mergeCell ref="I106:J106"/>
    <mergeCell ref="B107:C107"/>
    <mergeCell ref="I107:J107"/>
    <mergeCell ref="B108:C108"/>
    <mergeCell ref="I108:J108"/>
    <mergeCell ref="B109:C109"/>
    <mergeCell ref="I109:J109"/>
    <mergeCell ref="B110:C110"/>
    <mergeCell ref="I110:J110"/>
    <mergeCell ref="B111:C111"/>
    <mergeCell ref="I111:J111"/>
    <mergeCell ref="B112:H112"/>
    <mergeCell ref="I112:J112"/>
    <mergeCell ref="B113:H113"/>
    <mergeCell ref="E116:F116"/>
    <mergeCell ref="B117:C117"/>
    <mergeCell ref="E117:F118"/>
    <mergeCell ref="B121:J1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BJ121"/>
  <sheetViews>
    <sheetView tabSelected="1" view="pageBreakPreview" zoomScaleSheetLayoutView="100" workbookViewId="0" topLeftCell="A92">
      <selection activeCell="I75" sqref="I75"/>
    </sheetView>
  </sheetViews>
  <sheetFormatPr defaultColWidth="9.00390625" defaultRowHeight="12.75" outlineLevelRow="1"/>
  <cols>
    <col min="1" max="1" width="1.12109375" style="1" customWidth="1"/>
    <col min="2" max="2" width="22.75390625" style="1" customWidth="1"/>
    <col min="3" max="3" width="43.25390625" style="1" customWidth="1"/>
    <col min="4" max="4" width="9.75390625" style="1" customWidth="1"/>
    <col min="5" max="5" width="9.125" style="1" customWidth="1"/>
    <col min="6" max="6" width="13.75390625" style="1" customWidth="1"/>
    <col min="7" max="7" width="7.625" style="1" customWidth="1"/>
    <col min="8" max="8" width="7.875" style="1" customWidth="1"/>
    <col min="9" max="9" width="7.375" style="1" customWidth="1"/>
    <col min="10" max="10" width="13.25390625" style="1" customWidth="1"/>
    <col min="11" max="16384" width="9.125" style="1" customWidth="1"/>
  </cols>
  <sheetData>
    <row r="1" spans="5:10" ht="6" customHeight="1">
      <c r="E1" s="2"/>
      <c r="F1" s="2"/>
      <c r="G1" s="2"/>
      <c r="H1" s="2"/>
      <c r="I1" s="2"/>
      <c r="J1" s="2"/>
    </row>
    <row r="2" spans="6:10" ht="15.75" customHeight="1">
      <c r="F2" s="3"/>
      <c r="G2" s="4" t="s">
        <v>0</v>
      </c>
      <c r="H2" s="4"/>
      <c r="I2" s="4"/>
      <c r="J2" s="4"/>
    </row>
    <row r="3" spans="6:11" ht="8.25" customHeight="1">
      <c r="F3" s="5"/>
      <c r="G3" s="4"/>
      <c r="H3" s="4"/>
      <c r="I3" s="4"/>
      <c r="J3" s="4"/>
      <c r="K3" s="5"/>
    </row>
    <row r="4" spans="6:11" s="6" customFormat="1" ht="2.25" customHeight="1">
      <c r="F4" s="7"/>
      <c r="G4" s="4"/>
      <c r="H4" s="4"/>
      <c r="I4" s="4"/>
      <c r="J4" s="4"/>
      <c r="K4" s="8"/>
    </row>
    <row r="5" spans="6:10" ht="14.25" customHeight="1">
      <c r="F5" s="7"/>
      <c r="G5" s="4"/>
      <c r="H5" s="4"/>
      <c r="I5" s="4"/>
      <c r="J5" s="4"/>
    </row>
    <row r="6" spans="6:11" ht="3.75" customHeight="1">
      <c r="F6" s="9"/>
      <c r="G6" s="4"/>
      <c r="H6" s="4"/>
      <c r="I6" s="4"/>
      <c r="J6" s="4"/>
      <c r="K6" s="10"/>
    </row>
    <row r="7" spans="5:10" ht="26.25" customHeight="1">
      <c r="E7" s="9"/>
      <c r="F7" s="9"/>
      <c r="G7" s="11"/>
      <c r="H7" s="11"/>
      <c r="I7" s="3" t="s">
        <v>1</v>
      </c>
      <c r="J7" s="12"/>
    </row>
    <row r="8" spans="5:10" ht="21.75" customHeight="1">
      <c r="E8" s="10"/>
      <c r="F8" s="10"/>
      <c r="G8" s="3"/>
      <c r="H8" s="12"/>
      <c r="I8" s="12"/>
      <c r="J8" s="12"/>
    </row>
    <row r="10" spans="2:10" ht="12.75">
      <c r="B10" s="13" t="s">
        <v>2</v>
      </c>
      <c r="C10" s="13"/>
      <c r="D10" s="13"/>
      <c r="E10" s="13"/>
      <c r="F10" s="13"/>
      <c r="G10" s="13"/>
      <c r="H10" s="13"/>
      <c r="I10" s="13"/>
      <c r="J10" s="14"/>
    </row>
    <row r="11" spans="2:10" ht="10.5" customHeight="1">
      <c r="B11" s="15"/>
      <c r="C11" s="15"/>
      <c r="D11" s="15"/>
      <c r="E11" s="15"/>
      <c r="F11" s="15"/>
      <c r="G11" s="15"/>
      <c r="H11" s="15"/>
      <c r="I11" s="15"/>
      <c r="J11" s="16" t="s">
        <v>3</v>
      </c>
    </row>
    <row r="12" spans="2:10" ht="15.75" customHeight="1">
      <c r="B12" s="15" t="s">
        <v>155</v>
      </c>
      <c r="C12" s="15"/>
      <c r="D12" s="15"/>
      <c r="E12" s="15"/>
      <c r="F12" s="15"/>
      <c r="G12" s="15"/>
      <c r="H12" s="15"/>
      <c r="I12" s="17" t="s">
        <v>5</v>
      </c>
      <c r="J12" s="18"/>
    </row>
    <row r="13" spans="2:10" ht="14.25" customHeight="1">
      <c r="B13" s="19"/>
      <c r="C13" s="19"/>
      <c r="D13" s="19"/>
      <c r="E13" s="19"/>
      <c r="F13" s="19"/>
      <c r="G13" s="19"/>
      <c r="H13" s="19"/>
      <c r="I13" s="17" t="s">
        <v>6</v>
      </c>
      <c r="J13" s="20"/>
    </row>
    <row r="14" spans="2:10" ht="26.25" customHeight="1">
      <c r="B14" s="21" t="s">
        <v>7</v>
      </c>
      <c r="C14" s="22" t="s">
        <v>8</v>
      </c>
      <c r="D14" s="22"/>
      <c r="E14" s="22"/>
      <c r="F14" s="22"/>
      <c r="G14" s="22"/>
      <c r="H14" s="22"/>
      <c r="I14" s="17" t="s">
        <v>9</v>
      </c>
      <c r="J14" s="23">
        <v>751</v>
      </c>
    </row>
    <row r="15" spans="2:10" ht="27.75" customHeight="1">
      <c r="B15" s="21" t="s">
        <v>10</v>
      </c>
      <c r="C15" s="22" t="s">
        <v>8</v>
      </c>
      <c r="D15" s="22"/>
      <c r="E15" s="22"/>
      <c r="F15" s="22"/>
      <c r="G15" s="22"/>
      <c r="H15" s="22"/>
      <c r="I15" s="17" t="s">
        <v>11</v>
      </c>
      <c r="J15" s="24" t="s">
        <v>12</v>
      </c>
    </row>
    <row r="16" spans="2:10" ht="30" customHeight="1">
      <c r="B16" s="21" t="s">
        <v>13</v>
      </c>
      <c r="C16" s="22" t="s">
        <v>8</v>
      </c>
      <c r="D16" s="22"/>
      <c r="E16" s="22"/>
      <c r="F16" s="22"/>
      <c r="G16" s="22"/>
      <c r="H16" s="22"/>
      <c r="I16" s="17"/>
      <c r="J16" s="25"/>
    </row>
    <row r="17" spans="2:10" ht="12.75" customHeight="1">
      <c r="B17" s="26" t="s">
        <v>14</v>
      </c>
      <c r="C17" s="27"/>
      <c r="D17" s="27"/>
      <c r="E17" s="27"/>
      <c r="F17" s="27"/>
      <c r="G17" s="27"/>
      <c r="H17" s="27"/>
      <c r="I17" s="17" t="s">
        <v>15</v>
      </c>
      <c r="J17" s="28">
        <v>384</v>
      </c>
    </row>
    <row r="18" spans="3:10" ht="9" customHeight="1">
      <c r="C18" s="26"/>
      <c r="D18" s="26"/>
      <c r="E18" s="26"/>
      <c r="F18" s="26"/>
      <c r="G18" s="26"/>
      <c r="H18" s="26"/>
      <c r="I18" s="29"/>
      <c r="J18" s="30"/>
    </row>
    <row r="19" spans="2:10" ht="5.25" customHeight="1">
      <c r="B19" s="26"/>
      <c r="C19" s="26"/>
      <c r="D19" s="26"/>
      <c r="E19" s="26"/>
      <c r="F19" s="26"/>
      <c r="G19" s="26"/>
      <c r="H19" s="26"/>
      <c r="I19" s="29"/>
      <c r="J19" s="31"/>
    </row>
    <row r="20" spans="2:10" ht="21.75" customHeight="1">
      <c r="B20" s="32" t="s">
        <v>16</v>
      </c>
      <c r="C20" s="32"/>
      <c r="D20" s="33" t="s">
        <v>17</v>
      </c>
      <c r="E20" s="34" t="s">
        <v>18</v>
      </c>
      <c r="F20" s="32" t="s">
        <v>19</v>
      </c>
      <c r="G20" s="34" t="s">
        <v>20</v>
      </c>
      <c r="H20" s="34" t="s">
        <v>21</v>
      </c>
      <c r="I20" s="35" t="s">
        <v>152</v>
      </c>
      <c r="J20" s="35"/>
    </row>
    <row r="21" spans="2:10" ht="21" customHeight="1">
      <c r="B21" s="32"/>
      <c r="C21" s="32"/>
      <c r="D21" s="33"/>
      <c r="E21" s="34"/>
      <c r="F21" s="32"/>
      <c r="G21" s="34"/>
      <c r="H21" s="34"/>
      <c r="I21" s="35"/>
      <c r="J21" s="35"/>
    </row>
    <row r="22" spans="2:10" s="36" customFormat="1" ht="12" customHeight="1">
      <c r="B22" s="37">
        <v>1</v>
      </c>
      <c r="C22" s="37"/>
      <c r="D22" s="37">
        <v>2</v>
      </c>
      <c r="E22" s="37">
        <v>3</v>
      </c>
      <c r="F22" s="37">
        <v>4</v>
      </c>
      <c r="G22" s="37">
        <v>5</v>
      </c>
      <c r="H22" s="37">
        <v>6</v>
      </c>
      <c r="I22" s="38">
        <v>8</v>
      </c>
      <c r="J22" s="38"/>
    </row>
    <row r="23" spans="1:62" s="43" customFormat="1" ht="17.25" customHeight="1">
      <c r="A23" s="39"/>
      <c r="B23" s="40" t="s">
        <v>23</v>
      </c>
      <c r="C23" s="40"/>
      <c r="D23" s="41" t="s">
        <v>24</v>
      </c>
      <c r="E23" s="41" t="s">
        <v>25</v>
      </c>
      <c r="F23" s="41" t="s">
        <v>26</v>
      </c>
      <c r="G23" s="41" t="s">
        <v>27</v>
      </c>
      <c r="H23" s="41" t="s">
        <v>27</v>
      </c>
      <c r="I23" s="42">
        <f>SUM(I24+I31+I65)</f>
        <v>3756679</v>
      </c>
      <c r="J23" s="42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</row>
    <row r="24" spans="2:10" s="39" customFormat="1" ht="36" customHeight="1">
      <c r="B24" s="44" t="s">
        <v>28</v>
      </c>
      <c r="C24" s="44"/>
      <c r="D24" s="45" t="s">
        <v>24</v>
      </c>
      <c r="E24" s="45" t="s">
        <v>29</v>
      </c>
      <c r="F24" s="45" t="s">
        <v>30</v>
      </c>
      <c r="G24" s="45" t="s">
        <v>27</v>
      </c>
      <c r="H24" s="45" t="s">
        <v>27</v>
      </c>
      <c r="I24" s="46">
        <f>I27</f>
        <v>669484</v>
      </c>
      <c r="J24" s="46"/>
    </row>
    <row r="25" spans="2:10" ht="35.25" customHeight="1" hidden="1">
      <c r="B25" s="47" t="s">
        <v>31</v>
      </c>
      <c r="C25" s="47"/>
      <c r="D25" s="48" t="s">
        <v>24</v>
      </c>
      <c r="E25" s="49"/>
      <c r="F25" s="49"/>
      <c r="G25" s="49"/>
      <c r="H25" s="49"/>
      <c r="I25" s="50"/>
      <c r="J25" s="50"/>
    </row>
    <row r="26" spans="2:10" ht="13.5" customHeight="1" hidden="1">
      <c r="B26" s="47" t="s">
        <v>32</v>
      </c>
      <c r="C26" s="47"/>
      <c r="D26" s="48" t="s">
        <v>24</v>
      </c>
      <c r="E26" s="49"/>
      <c r="F26" s="49"/>
      <c r="G26" s="49"/>
      <c r="H26" s="49"/>
      <c r="I26" s="50"/>
      <c r="J26" s="50"/>
    </row>
    <row r="27" spans="2:10" ht="20.25" customHeight="1">
      <c r="B27" s="51" t="s">
        <v>33</v>
      </c>
      <c r="C27" s="51"/>
      <c r="D27" s="48" t="s">
        <v>24</v>
      </c>
      <c r="E27" s="49" t="s">
        <v>29</v>
      </c>
      <c r="F27" s="52" t="s">
        <v>34</v>
      </c>
      <c r="G27" s="49" t="s">
        <v>27</v>
      </c>
      <c r="H27" s="49" t="s">
        <v>27</v>
      </c>
      <c r="I27" s="53">
        <f>I28</f>
        <v>669484</v>
      </c>
      <c r="J27" s="53"/>
    </row>
    <row r="28" spans="2:10" ht="15" customHeight="1">
      <c r="B28" s="54" t="s">
        <v>35</v>
      </c>
      <c r="C28" s="54"/>
      <c r="D28" s="48" t="s">
        <v>24</v>
      </c>
      <c r="E28" s="49" t="s">
        <v>29</v>
      </c>
      <c r="F28" s="52" t="s">
        <v>34</v>
      </c>
      <c r="G28" s="49" t="s">
        <v>27</v>
      </c>
      <c r="H28" s="49" t="s">
        <v>27</v>
      </c>
      <c r="I28" s="55">
        <f>SUM(I29:J30)</f>
        <v>669484</v>
      </c>
      <c r="J28" s="55"/>
    </row>
    <row r="29" spans="2:10" ht="16.5" customHeight="1">
      <c r="B29" s="56" t="s">
        <v>36</v>
      </c>
      <c r="C29" s="56"/>
      <c r="D29" s="57" t="s">
        <v>24</v>
      </c>
      <c r="E29" s="58" t="s">
        <v>29</v>
      </c>
      <c r="F29" s="59" t="s">
        <v>34</v>
      </c>
      <c r="G29" s="58" t="s">
        <v>37</v>
      </c>
      <c r="H29" s="58" t="s">
        <v>38</v>
      </c>
      <c r="I29" s="60">
        <v>514197</v>
      </c>
      <c r="J29" s="60"/>
    </row>
    <row r="30" spans="2:10" ht="16.5" customHeight="1">
      <c r="B30" s="61" t="s">
        <v>39</v>
      </c>
      <c r="C30" s="61"/>
      <c r="D30" s="57" t="s">
        <v>24</v>
      </c>
      <c r="E30" s="58" t="s">
        <v>29</v>
      </c>
      <c r="F30" s="59" t="s">
        <v>34</v>
      </c>
      <c r="G30" s="58" t="s">
        <v>37</v>
      </c>
      <c r="H30" s="58" t="s">
        <v>40</v>
      </c>
      <c r="I30" s="60">
        <v>155287</v>
      </c>
      <c r="J30" s="60"/>
    </row>
    <row r="31" spans="2:10" ht="55.5" customHeight="1">
      <c r="B31" s="62" t="s">
        <v>41</v>
      </c>
      <c r="C31" s="62"/>
      <c r="D31" s="45" t="s">
        <v>24</v>
      </c>
      <c r="E31" s="45" t="s">
        <v>42</v>
      </c>
      <c r="F31" s="45" t="s">
        <v>43</v>
      </c>
      <c r="G31" s="45" t="s">
        <v>27</v>
      </c>
      <c r="H31" s="45" t="s">
        <v>27</v>
      </c>
      <c r="I31" s="46">
        <f>I32</f>
        <v>3037195</v>
      </c>
      <c r="J31" s="46"/>
    </row>
    <row r="32" spans="2:10" ht="18.75" customHeight="1">
      <c r="B32" s="63" t="s">
        <v>44</v>
      </c>
      <c r="C32" s="63"/>
      <c r="D32" s="48" t="s">
        <v>24</v>
      </c>
      <c r="E32" s="64" t="s">
        <v>42</v>
      </c>
      <c r="F32" s="64" t="s">
        <v>45</v>
      </c>
      <c r="G32" s="64" t="s">
        <v>27</v>
      </c>
      <c r="H32" s="64" t="s">
        <v>27</v>
      </c>
      <c r="I32" s="53">
        <f>SUM(I33)</f>
        <v>3037195</v>
      </c>
      <c r="J32" s="53"/>
    </row>
    <row r="33" spans="2:10" ht="17.25" customHeight="1">
      <c r="B33" s="54" t="s">
        <v>35</v>
      </c>
      <c r="C33" s="54"/>
      <c r="D33" s="48" t="s">
        <v>24</v>
      </c>
      <c r="E33" s="64" t="s">
        <v>42</v>
      </c>
      <c r="F33" s="64" t="s">
        <v>45</v>
      </c>
      <c r="G33" s="64" t="s">
        <v>27</v>
      </c>
      <c r="H33" s="64" t="s">
        <v>27</v>
      </c>
      <c r="I33" s="53">
        <f>SUM(I34:J42)</f>
        <v>3037195</v>
      </c>
      <c r="J33" s="53"/>
    </row>
    <row r="34" spans="2:10" ht="16.5" customHeight="1">
      <c r="B34" s="56" t="s">
        <v>46</v>
      </c>
      <c r="C34" s="56"/>
      <c r="D34" s="57" t="s">
        <v>24</v>
      </c>
      <c r="E34" s="65" t="s">
        <v>42</v>
      </c>
      <c r="F34" s="66" t="s">
        <v>45</v>
      </c>
      <c r="G34" s="66" t="s">
        <v>37</v>
      </c>
      <c r="H34" s="66" t="s">
        <v>38</v>
      </c>
      <c r="I34" s="67">
        <v>2017815</v>
      </c>
      <c r="J34" s="67"/>
    </row>
    <row r="35" spans="2:10" ht="16.5" customHeight="1">
      <c r="B35" s="61" t="s">
        <v>39</v>
      </c>
      <c r="C35" s="61"/>
      <c r="D35" s="57" t="s">
        <v>24</v>
      </c>
      <c r="E35" s="66" t="s">
        <v>42</v>
      </c>
      <c r="F35" s="66" t="s">
        <v>45</v>
      </c>
      <c r="G35" s="68" t="s">
        <v>37</v>
      </c>
      <c r="H35" s="69" t="s">
        <v>40</v>
      </c>
      <c r="I35" s="67">
        <v>609380</v>
      </c>
      <c r="J35" s="67"/>
    </row>
    <row r="36" spans="2:10" ht="16.5" customHeight="1">
      <c r="B36" s="56" t="s">
        <v>47</v>
      </c>
      <c r="C36" s="56"/>
      <c r="D36" s="57" t="s">
        <v>24</v>
      </c>
      <c r="E36" s="66" t="s">
        <v>42</v>
      </c>
      <c r="F36" s="66" t="s">
        <v>45</v>
      </c>
      <c r="G36" s="68" t="s">
        <v>48</v>
      </c>
      <c r="H36" s="66" t="s">
        <v>49</v>
      </c>
      <c r="I36" s="67">
        <v>91500</v>
      </c>
      <c r="J36" s="67"/>
    </row>
    <row r="37" spans="2:10" ht="16.5" customHeight="1">
      <c r="B37" s="61" t="s">
        <v>50</v>
      </c>
      <c r="C37" s="61"/>
      <c r="D37" s="57" t="s">
        <v>24</v>
      </c>
      <c r="E37" s="66" t="s">
        <v>42</v>
      </c>
      <c r="F37" s="66" t="s">
        <v>45</v>
      </c>
      <c r="G37" s="68" t="s">
        <v>48</v>
      </c>
      <c r="H37" s="69" t="s">
        <v>51</v>
      </c>
      <c r="I37" s="67">
        <v>128500</v>
      </c>
      <c r="J37" s="67"/>
    </row>
    <row r="38" spans="2:10" ht="16.5" customHeight="1">
      <c r="B38" s="61" t="s">
        <v>52</v>
      </c>
      <c r="C38" s="61"/>
      <c r="D38" s="57" t="s">
        <v>24</v>
      </c>
      <c r="E38" s="66" t="s">
        <v>42</v>
      </c>
      <c r="F38" s="66" t="s">
        <v>45</v>
      </c>
      <c r="G38" s="68" t="s">
        <v>48</v>
      </c>
      <c r="H38" s="69" t="s">
        <v>53</v>
      </c>
      <c r="I38" s="67">
        <v>15000</v>
      </c>
      <c r="J38" s="67"/>
    </row>
    <row r="39" spans="2:10" ht="16.5" customHeight="1">
      <c r="B39" s="61" t="s">
        <v>54</v>
      </c>
      <c r="C39" s="61"/>
      <c r="D39" s="57" t="s">
        <v>24</v>
      </c>
      <c r="E39" s="66" t="s">
        <v>42</v>
      </c>
      <c r="F39" s="66" t="s">
        <v>45</v>
      </c>
      <c r="G39" s="68" t="s">
        <v>48</v>
      </c>
      <c r="H39" s="69" t="s">
        <v>55</v>
      </c>
      <c r="I39" s="67">
        <v>20000</v>
      </c>
      <c r="J39" s="67"/>
    </row>
    <row r="40" spans="2:10" s="36" customFormat="1" ht="16.5" customHeight="1">
      <c r="B40" s="56" t="s">
        <v>56</v>
      </c>
      <c r="C40" s="56"/>
      <c r="D40" s="57" t="s">
        <v>24</v>
      </c>
      <c r="E40" s="66" t="s">
        <v>42</v>
      </c>
      <c r="F40" s="66" t="s">
        <v>45</v>
      </c>
      <c r="G40" s="68" t="s">
        <v>57</v>
      </c>
      <c r="H40" s="66" t="s">
        <v>58</v>
      </c>
      <c r="I40" s="67">
        <v>25000</v>
      </c>
      <c r="J40" s="67"/>
    </row>
    <row r="41" spans="2:10" s="36" customFormat="1" ht="16.5" customHeight="1">
      <c r="B41" s="56" t="s">
        <v>59</v>
      </c>
      <c r="C41" s="56"/>
      <c r="D41" s="57" t="s">
        <v>24</v>
      </c>
      <c r="E41" s="66" t="s">
        <v>42</v>
      </c>
      <c r="F41" s="66" t="s">
        <v>45</v>
      </c>
      <c r="G41" s="68" t="s">
        <v>48</v>
      </c>
      <c r="H41" s="66" t="s">
        <v>60</v>
      </c>
      <c r="I41" s="67">
        <v>5000</v>
      </c>
      <c r="J41" s="67"/>
    </row>
    <row r="42" spans="2:10" ht="16.5" customHeight="1">
      <c r="B42" s="56" t="s">
        <v>61</v>
      </c>
      <c r="C42" s="56"/>
      <c r="D42" s="57" t="s">
        <v>24</v>
      </c>
      <c r="E42" s="66" t="s">
        <v>42</v>
      </c>
      <c r="F42" s="66" t="s">
        <v>45</v>
      </c>
      <c r="G42" s="68" t="s">
        <v>48</v>
      </c>
      <c r="H42" s="66" t="s">
        <v>62</v>
      </c>
      <c r="I42" s="67">
        <v>125000</v>
      </c>
      <c r="J42" s="67"/>
    </row>
    <row r="43" spans="2:10" ht="18.75" customHeight="1" hidden="1" outlineLevel="1">
      <c r="B43" s="70" t="s">
        <v>63</v>
      </c>
      <c r="C43" s="70"/>
      <c r="D43" s="48" t="s">
        <v>24</v>
      </c>
      <c r="E43" s="71" t="s">
        <v>64</v>
      </c>
      <c r="F43" s="71" t="s">
        <v>26</v>
      </c>
      <c r="G43" s="72" t="s">
        <v>27</v>
      </c>
      <c r="H43" s="73" t="s">
        <v>27</v>
      </c>
      <c r="I43" s="74">
        <f>I45</f>
        <v>27000</v>
      </c>
      <c r="J43" s="74"/>
    </row>
    <row r="44" spans="2:10" ht="16.5" customHeight="1" hidden="1" outlineLevel="1">
      <c r="B44" s="75" t="s">
        <v>65</v>
      </c>
      <c r="C44" s="75"/>
      <c r="D44" s="48" t="s">
        <v>24</v>
      </c>
      <c r="E44" s="76" t="s">
        <v>64</v>
      </c>
      <c r="F44" s="76" t="s">
        <v>66</v>
      </c>
      <c r="G44" s="77" t="s">
        <v>27</v>
      </c>
      <c r="H44" s="78" t="s">
        <v>27</v>
      </c>
      <c r="I44" s="79">
        <v>27000</v>
      </c>
      <c r="J44" s="79"/>
    </row>
    <row r="45" spans="2:10" ht="16.5" customHeight="1" hidden="1" outlineLevel="1">
      <c r="B45" s="75" t="s">
        <v>67</v>
      </c>
      <c r="C45" s="75"/>
      <c r="D45" s="48" t="s">
        <v>24</v>
      </c>
      <c r="E45" s="76" t="s">
        <v>64</v>
      </c>
      <c r="F45" s="76" t="s">
        <v>66</v>
      </c>
      <c r="G45" s="77" t="s">
        <v>68</v>
      </c>
      <c r="H45" s="78" t="s">
        <v>58</v>
      </c>
      <c r="I45" s="79">
        <v>27000</v>
      </c>
      <c r="J45" s="79"/>
    </row>
    <row r="46" spans="2:10" ht="18.75" customHeight="1" hidden="1" outlineLevel="1">
      <c r="B46" s="80" t="s">
        <v>69</v>
      </c>
      <c r="C46" s="81"/>
      <c r="D46" s="48" t="s">
        <v>24</v>
      </c>
      <c r="E46" s="82" t="s">
        <v>70</v>
      </c>
      <c r="F46" s="82" t="s">
        <v>26</v>
      </c>
      <c r="G46" s="82" t="s">
        <v>27</v>
      </c>
      <c r="H46" s="83" t="s">
        <v>27</v>
      </c>
      <c r="I46" s="84">
        <v>99700</v>
      </c>
      <c r="J46" s="84"/>
    </row>
    <row r="47" spans="2:10" ht="21" customHeight="1" hidden="1" outlineLevel="1">
      <c r="B47" s="85" t="s">
        <v>71</v>
      </c>
      <c r="C47" s="86"/>
      <c r="D47" s="48" t="s">
        <v>24</v>
      </c>
      <c r="E47" s="87" t="s">
        <v>72</v>
      </c>
      <c r="F47" s="87" t="s">
        <v>26</v>
      </c>
      <c r="G47" s="87" t="s">
        <v>27</v>
      </c>
      <c r="H47" s="87" t="s">
        <v>27</v>
      </c>
      <c r="I47" s="88">
        <v>99700</v>
      </c>
      <c r="J47" s="88"/>
    </row>
    <row r="48" spans="2:10" ht="32.25" customHeight="1" hidden="1" outlineLevel="1">
      <c r="B48" s="89" t="s">
        <v>73</v>
      </c>
      <c r="C48" s="89"/>
      <c r="D48" s="48" t="s">
        <v>24</v>
      </c>
      <c r="E48" s="87" t="s">
        <v>72</v>
      </c>
      <c r="F48" s="87" t="s">
        <v>74</v>
      </c>
      <c r="G48" s="87" t="s">
        <v>27</v>
      </c>
      <c r="H48" s="87" t="s">
        <v>27</v>
      </c>
      <c r="I48" s="88">
        <v>99700</v>
      </c>
      <c r="J48" s="88"/>
    </row>
    <row r="49" spans="2:10" ht="16.5" customHeight="1" hidden="1" outlineLevel="1">
      <c r="B49" s="90" t="s">
        <v>36</v>
      </c>
      <c r="C49" s="90"/>
      <c r="D49" s="48" t="s">
        <v>24</v>
      </c>
      <c r="E49" s="87" t="s">
        <v>72</v>
      </c>
      <c r="F49" s="76" t="s">
        <v>74</v>
      </c>
      <c r="G49" s="76" t="s">
        <v>75</v>
      </c>
      <c r="H49" s="78" t="s">
        <v>38</v>
      </c>
      <c r="I49" s="79">
        <v>70320</v>
      </c>
      <c r="J49" s="79"/>
    </row>
    <row r="50" spans="2:10" ht="16.5" customHeight="1" hidden="1" outlineLevel="1">
      <c r="B50" s="91" t="s">
        <v>39</v>
      </c>
      <c r="C50" s="91"/>
      <c r="D50" s="48" t="s">
        <v>24</v>
      </c>
      <c r="E50" s="87" t="s">
        <v>72</v>
      </c>
      <c r="F50" s="76" t="s">
        <v>74</v>
      </c>
      <c r="G50" s="76" t="s">
        <v>75</v>
      </c>
      <c r="H50" s="78" t="s">
        <v>40</v>
      </c>
      <c r="I50" s="79">
        <v>18424</v>
      </c>
      <c r="J50" s="79"/>
    </row>
    <row r="51" spans="2:10" ht="16.5" customHeight="1" hidden="1" outlineLevel="1">
      <c r="B51" s="92" t="s">
        <v>76</v>
      </c>
      <c r="C51" s="92"/>
      <c r="D51" s="48" t="s">
        <v>24</v>
      </c>
      <c r="E51" s="87" t="s">
        <v>72</v>
      </c>
      <c r="F51" s="76" t="s">
        <v>74</v>
      </c>
      <c r="G51" s="76" t="s">
        <v>75</v>
      </c>
      <c r="H51" s="78" t="s">
        <v>60</v>
      </c>
      <c r="I51" s="79">
        <v>6000</v>
      </c>
      <c r="J51" s="79"/>
    </row>
    <row r="52" spans="2:10" ht="16.5" customHeight="1" hidden="1" outlineLevel="1">
      <c r="B52" s="92" t="s">
        <v>77</v>
      </c>
      <c r="C52" s="92"/>
      <c r="D52" s="48" t="s">
        <v>24</v>
      </c>
      <c r="E52" s="87" t="s">
        <v>72</v>
      </c>
      <c r="F52" s="76" t="s">
        <v>74</v>
      </c>
      <c r="G52" s="76" t="s">
        <v>75</v>
      </c>
      <c r="H52" s="78" t="s">
        <v>62</v>
      </c>
      <c r="I52" s="79">
        <v>4956</v>
      </c>
      <c r="J52" s="79"/>
    </row>
    <row r="53" spans="2:10" ht="18.75" customHeight="1" hidden="1" outlineLevel="1">
      <c r="B53" s="70" t="s">
        <v>78</v>
      </c>
      <c r="C53" s="70"/>
      <c r="D53" s="48" t="s">
        <v>24</v>
      </c>
      <c r="E53" s="83" t="s">
        <v>79</v>
      </c>
      <c r="F53" s="83" t="s">
        <v>26</v>
      </c>
      <c r="G53" s="83" t="s">
        <v>27</v>
      </c>
      <c r="H53" s="83" t="s">
        <v>27</v>
      </c>
      <c r="I53" s="93">
        <f>I54</f>
        <v>57300</v>
      </c>
      <c r="J53" s="93"/>
    </row>
    <row r="54" spans="2:10" ht="16.5" customHeight="1" hidden="1" outlineLevel="1">
      <c r="B54" s="92" t="s">
        <v>80</v>
      </c>
      <c r="C54" s="92"/>
      <c r="D54" s="48" t="s">
        <v>24</v>
      </c>
      <c r="E54" s="94" t="s">
        <v>81</v>
      </c>
      <c r="F54" s="94" t="s">
        <v>82</v>
      </c>
      <c r="G54" s="94" t="s">
        <v>27</v>
      </c>
      <c r="H54" s="78" t="s">
        <v>27</v>
      </c>
      <c r="I54" s="79">
        <v>57300</v>
      </c>
      <c r="J54" s="79"/>
    </row>
    <row r="55" spans="2:10" ht="29.25" customHeight="1" hidden="1" outlineLevel="1">
      <c r="B55" s="95" t="s">
        <v>83</v>
      </c>
      <c r="C55" s="95"/>
      <c r="D55" s="48" t="s">
        <v>24</v>
      </c>
      <c r="E55" s="78" t="s">
        <v>81</v>
      </c>
      <c r="F55" s="78" t="s">
        <v>84</v>
      </c>
      <c r="G55" s="78" t="s">
        <v>75</v>
      </c>
      <c r="H55" s="78" t="s">
        <v>85</v>
      </c>
      <c r="I55" s="79">
        <v>57300</v>
      </c>
      <c r="J55" s="79"/>
    </row>
    <row r="56" spans="2:10" ht="15.75" customHeight="1" hidden="1" outlineLevel="1">
      <c r="B56" s="96" t="s">
        <v>86</v>
      </c>
      <c r="C56" s="96"/>
      <c r="D56" s="48" t="s">
        <v>24</v>
      </c>
      <c r="E56" s="82" t="s">
        <v>87</v>
      </c>
      <c r="F56" s="82" t="s">
        <v>26</v>
      </c>
      <c r="G56" s="82" t="s">
        <v>27</v>
      </c>
      <c r="H56" s="83" t="s">
        <v>27</v>
      </c>
      <c r="I56" s="93">
        <f>I57</f>
        <v>1033300</v>
      </c>
      <c r="J56" s="93"/>
    </row>
    <row r="57" spans="2:10" ht="16.5" customHeight="1" hidden="1" outlineLevel="1">
      <c r="B57" s="47" t="s">
        <v>88</v>
      </c>
      <c r="C57" s="47"/>
      <c r="D57" s="48" t="s">
        <v>24</v>
      </c>
      <c r="E57" s="78" t="s">
        <v>89</v>
      </c>
      <c r="F57" s="78" t="s">
        <v>26</v>
      </c>
      <c r="G57" s="78" t="s">
        <v>27</v>
      </c>
      <c r="H57" s="78" t="s">
        <v>27</v>
      </c>
      <c r="I57" s="79">
        <v>1033300</v>
      </c>
      <c r="J57" s="79"/>
    </row>
    <row r="58" spans="2:10" ht="16.5" customHeight="1" hidden="1" outlineLevel="1">
      <c r="B58" s="90" t="s">
        <v>36</v>
      </c>
      <c r="C58" s="90"/>
      <c r="D58" s="48" t="s">
        <v>24</v>
      </c>
      <c r="E58" s="78" t="s">
        <v>89</v>
      </c>
      <c r="F58" s="78" t="s">
        <v>90</v>
      </c>
      <c r="G58" s="78" t="s">
        <v>91</v>
      </c>
      <c r="H58" s="78" t="s">
        <v>38</v>
      </c>
      <c r="I58" s="79">
        <v>723000</v>
      </c>
      <c r="J58" s="79"/>
    </row>
    <row r="59" spans="2:10" ht="16.5" customHeight="1" hidden="1" outlineLevel="1">
      <c r="B59" s="91" t="s">
        <v>39</v>
      </c>
      <c r="C59" s="91"/>
      <c r="D59" s="48" t="s">
        <v>24</v>
      </c>
      <c r="E59" s="78" t="s">
        <v>89</v>
      </c>
      <c r="F59" s="78" t="s">
        <v>90</v>
      </c>
      <c r="G59" s="78" t="s">
        <v>91</v>
      </c>
      <c r="H59" s="78" t="s">
        <v>40</v>
      </c>
      <c r="I59" s="79">
        <v>189400</v>
      </c>
      <c r="J59" s="79"/>
    </row>
    <row r="60" spans="2:10" ht="16.5" customHeight="1" hidden="1" outlineLevel="1">
      <c r="B60" s="92" t="s">
        <v>50</v>
      </c>
      <c r="C60" s="92"/>
      <c r="D60" s="48" t="s">
        <v>24</v>
      </c>
      <c r="E60" s="78" t="s">
        <v>89</v>
      </c>
      <c r="F60" s="78" t="s">
        <v>90</v>
      </c>
      <c r="G60" s="78" t="s">
        <v>91</v>
      </c>
      <c r="H60" s="78" t="s">
        <v>51</v>
      </c>
      <c r="I60" s="79">
        <v>68000</v>
      </c>
      <c r="J60" s="79"/>
    </row>
    <row r="61" spans="2:10" ht="16.5" customHeight="1" hidden="1" outlineLevel="1">
      <c r="B61" s="95" t="s">
        <v>92</v>
      </c>
      <c r="C61" s="95"/>
      <c r="D61" s="48" t="s">
        <v>24</v>
      </c>
      <c r="E61" s="78" t="s">
        <v>89</v>
      </c>
      <c r="F61" s="78" t="s">
        <v>93</v>
      </c>
      <c r="G61" s="78" t="s">
        <v>91</v>
      </c>
      <c r="H61" s="78" t="s">
        <v>94</v>
      </c>
      <c r="I61" s="79">
        <v>52900</v>
      </c>
      <c r="J61" s="79"/>
    </row>
    <row r="62" spans="2:10" ht="16.5" customHeight="1" hidden="1" outlineLevel="1">
      <c r="B62" s="90" t="s">
        <v>36</v>
      </c>
      <c r="C62" s="90"/>
      <c r="D62" s="48" t="s">
        <v>24</v>
      </c>
      <c r="E62" s="78" t="s">
        <v>89</v>
      </c>
      <c r="F62" s="78" t="s">
        <v>93</v>
      </c>
      <c r="G62" s="78" t="s">
        <v>91</v>
      </c>
      <c r="H62" s="78" t="s">
        <v>38</v>
      </c>
      <c r="I62" s="79">
        <v>41900</v>
      </c>
      <c r="J62" s="79"/>
    </row>
    <row r="63" spans="2:10" ht="16.5" customHeight="1" hidden="1" outlineLevel="1">
      <c r="B63" s="91" t="s">
        <v>39</v>
      </c>
      <c r="C63" s="91"/>
      <c r="D63" s="48" t="s">
        <v>24</v>
      </c>
      <c r="E63" s="78" t="s">
        <v>89</v>
      </c>
      <c r="F63" s="78" t="s">
        <v>93</v>
      </c>
      <c r="G63" s="78" t="s">
        <v>91</v>
      </c>
      <c r="H63" s="78" t="s">
        <v>40</v>
      </c>
      <c r="I63" s="79">
        <v>11000</v>
      </c>
      <c r="J63" s="79"/>
    </row>
    <row r="64" spans="2:10" s="97" customFormat="1" ht="16.5" customHeight="1" hidden="1" outlineLevel="1">
      <c r="B64" s="98" t="s">
        <v>95</v>
      </c>
      <c r="C64" s="98"/>
      <c r="D64" s="48" t="s">
        <v>24</v>
      </c>
      <c r="E64" s="78"/>
      <c r="F64" s="78"/>
      <c r="G64" s="78"/>
      <c r="H64" s="99"/>
      <c r="I64" s="100">
        <f>SUM(I24+I31+I43+I46+I53+I56)</f>
        <v>4923979</v>
      </c>
      <c r="J64" s="100"/>
    </row>
    <row r="65" spans="2:10" s="97" customFormat="1" ht="17.25" customHeight="1" outlineLevel="1">
      <c r="B65" s="101" t="s">
        <v>63</v>
      </c>
      <c r="C65" s="101"/>
      <c r="D65" s="48" t="s">
        <v>24</v>
      </c>
      <c r="E65" s="102" t="s">
        <v>96</v>
      </c>
      <c r="F65" s="102" t="s">
        <v>30</v>
      </c>
      <c r="G65" s="102" t="s">
        <v>27</v>
      </c>
      <c r="H65" s="102" t="s">
        <v>27</v>
      </c>
      <c r="I65" s="103">
        <f>SUM(I66)</f>
        <v>50000</v>
      </c>
      <c r="J65" s="103"/>
    </row>
    <row r="66" spans="2:10" s="97" customFormat="1" ht="16.5" customHeight="1" outlineLevel="1">
      <c r="B66" s="104" t="s">
        <v>65</v>
      </c>
      <c r="C66" s="104"/>
      <c r="D66" s="48" t="s">
        <v>24</v>
      </c>
      <c r="E66" s="105" t="s">
        <v>96</v>
      </c>
      <c r="F66" s="105" t="s">
        <v>97</v>
      </c>
      <c r="G66" s="105" t="s">
        <v>27</v>
      </c>
      <c r="H66" s="105" t="s">
        <v>27</v>
      </c>
      <c r="I66" s="53">
        <f>SUM(I67)</f>
        <v>50000</v>
      </c>
      <c r="J66" s="53"/>
    </row>
    <row r="67" spans="2:10" s="97" customFormat="1" ht="16.5" customHeight="1" outlineLevel="1">
      <c r="B67" s="54" t="s">
        <v>67</v>
      </c>
      <c r="C67" s="54"/>
      <c r="D67" s="48" t="s">
        <v>24</v>
      </c>
      <c r="E67" s="105" t="s">
        <v>96</v>
      </c>
      <c r="F67" s="105" t="s">
        <v>97</v>
      </c>
      <c r="G67" s="105" t="s">
        <v>68</v>
      </c>
      <c r="H67" s="105" t="s">
        <v>27</v>
      </c>
      <c r="I67" s="53">
        <f>SUM(I68)</f>
        <v>50000</v>
      </c>
      <c r="J67" s="53"/>
    </row>
    <row r="68" spans="2:10" s="97" customFormat="1" ht="16.5" customHeight="1" outlineLevel="1">
      <c r="B68" s="56" t="s">
        <v>67</v>
      </c>
      <c r="C68" s="56"/>
      <c r="D68" s="57" t="s">
        <v>24</v>
      </c>
      <c r="E68" s="69" t="s">
        <v>96</v>
      </c>
      <c r="F68" s="69" t="s">
        <v>97</v>
      </c>
      <c r="G68" s="69" t="s">
        <v>68</v>
      </c>
      <c r="H68" s="69" t="s">
        <v>58</v>
      </c>
      <c r="I68" s="67">
        <v>50000</v>
      </c>
      <c r="J68" s="67"/>
    </row>
    <row r="69" spans="2:10" s="106" customFormat="1" ht="17.25" customHeight="1" outlineLevel="1">
      <c r="B69" s="107" t="s">
        <v>98</v>
      </c>
      <c r="C69" s="107"/>
      <c r="D69" s="41" t="s">
        <v>24</v>
      </c>
      <c r="E69" s="108" t="s">
        <v>99</v>
      </c>
      <c r="F69" s="108" t="s">
        <v>100</v>
      </c>
      <c r="G69" s="108" t="s">
        <v>27</v>
      </c>
      <c r="H69" s="108" t="s">
        <v>27</v>
      </c>
      <c r="I69" s="109">
        <f>SUM(I70)</f>
        <v>193100</v>
      </c>
      <c r="J69" s="109"/>
    </row>
    <row r="70" spans="2:10" s="97" customFormat="1" ht="16.5" customHeight="1" outlineLevel="1">
      <c r="B70" s="104" t="s">
        <v>101</v>
      </c>
      <c r="C70" s="104"/>
      <c r="D70" s="48" t="s">
        <v>24</v>
      </c>
      <c r="E70" s="105" t="s">
        <v>99</v>
      </c>
      <c r="F70" s="105" t="s">
        <v>102</v>
      </c>
      <c r="G70" s="105" t="s">
        <v>27</v>
      </c>
      <c r="H70" s="105" t="s">
        <v>27</v>
      </c>
      <c r="I70" s="53">
        <f>SUM(I71)</f>
        <v>193100</v>
      </c>
      <c r="J70" s="53"/>
    </row>
    <row r="71" spans="2:10" s="97" customFormat="1" ht="16.5" customHeight="1" outlineLevel="1">
      <c r="B71" s="54" t="s">
        <v>103</v>
      </c>
      <c r="C71" s="54"/>
      <c r="D71" s="48" t="s">
        <v>24</v>
      </c>
      <c r="E71" s="105" t="s">
        <v>99</v>
      </c>
      <c r="F71" s="105" t="s">
        <v>102</v>
      </c>
      <c r="G71" s="105" t="s">
        <v>27</v>
      </c>
      <c r="H71" s="105" t="s">
        <v>27</v>
      </c>
      <c r="I71" s="53">
        <f>SUM(I72)</f>
        <v>193100</v>
      </c>
      <c r="J71" s="53"/>
    </row>
    <row r="72" spans="2:10" s="110" customFormat="1" ht="16.5" customHeight="1" outlineLevel="1">
      <c r="B72" s="56" t="s">
        <v>104</v>
      </c>
      <c r="C72" s="56"/>
      <c r="D72" s="57" t="s">
        <v>24</v>
      </c>
      <c r="E72" s="69" t="s">
        <v>99</v>
      </c>
      <c r="F72" s="69" t="s">
        <v>102</v>
      </c>
      <c r="G72" s="68" t="s">
        <v>48</v>
      </c>
      <c r="H72" s="69" t="s">
        <v>55</v>
      </c>
      <c r="I72" s="67">
        <v>193100</v>
      </c>
      <c r="J72" s="67"/>
    </row>
    <row r="73" spans="2:10" s="110" customFormat="1" ht="30" customHeight="1" outlineLevel="1">
      <c r="B73" s="142" t="s">
        <v>153</v>
      </c>
      <c r="C73" s="142"/>
      <c r="D73" s="143" t="s">
        <v>24</v>
      </c>
      <c r="E73" s="127" t="s">
        <v>99</v>
      </c>
      <c r="F73" s="127" t="s">
        <v>154</v>
      </c>
      <c r="G73" s="144" t="s">
        <v>27</v>
      </c>
      <c r="H73" s="127" t="s">
        <v>27</v>
      </c>
      <c r="I73" s="145">
        <f>SUM(I74)</f>
        <v>374400</v>
      </c>
      <c r="J73" s="145"/>
    </row>
    <row r="74" spans="2:10" s="110" customFormat="1" ht="16.5" customHeight="1" outlineLevel="1">
      <c r="B74" s="56" t="s">
        <v>67</v>
      </c>
      <c r="C74" s="56"/>
      <c r="D74" s="57" t="s">
        <v>24</v>
      </c>
      <c r="E74" s="69" t="s">
        <v>99</v>
      </c>
      <c r="F74" s="69" t="s">
        <v>154</v>
      </c>
      <c r="G74" s="68" t="s">
        <v>27</v>
      </c>
      <c r="H74" s="69" t="s">
        <v>58</v>
      </c>
      <c r="I74" s="67">
        <v>374400</v>
      </c>
      <c r="J74" s="67"/>
    </row>
    <row r="75" spans="2:10" s="106" customFormat="1" ht="12.75" customHeight="1" outlineLevel="1">
      <c r="B75" s="111" t="s">
        <v>105</v>
      </c>
      <c r="C75" s="111"/>
      <c r="D75" s="112" t="s">
        <v>24</v>
      </c>
      <c r="E75" s="113" t="s">
        <v>99</v>
      </c>
      <c r="F75" s="114" t="s">
        <v>106</v>
      </c>
      <c r="G75" s="113" t="s">
        <v>27</v>
      </c>
      <c r="H75" s="113" t="s">
        <v>27</v>
      </c>
      <c r="I75" s="115"/>
      <c r="J75" s="116">
        <f>SUM(J76:J76)</f>
        <v>33000</v>
      </c>
    </row>
    <row r="76" spans="2:10" s="110" customFormat="1" ht="16.5" customHeight="1" outlineLevel="1">
      <c r="B76" s="56" t="s">
        <v>61</v>
      </c>
      <c r="C76" s="56"/>
      <c r="D76" s="57" t="s">
        <v>24</v>
      </c>
      <c r="E76" s="69" t="s">
        <v>99</v>
      </c>
      <c r="F76" s="117" t="s">
        <v>106</v>
      </c>
      <c r="G76" s="68" t="s">
        <v>48</v>
      </c>
      <c r="H76" s="105" t="s">
        <v>62</v>
      </c>
      <c r="I76" s="118"/>
      <c r="J76" s="119">
        <v>33000</v>
      </c>
    </row>
    <row r="77" spans="2:10" s="110" customFormat="1" ht="17.25" customHeight="1" outlineLevel="1">
      <c r="B77" s="40" t="s">
        <v>69</v>
      </c>
      <c r="C77" s="40"/>
      <c r="D77" s="41" t="s">
        <v>24</v>
      </c>
      <c r="E77" s="108" t="s">
        <v>70</v>
      </c>
      <c r="F77" s="108" t="s">
        <v>30</v>
      </c>
      <c r="G77" s="108" t="s">
        <v>27</v>
      </c>
      <c r="H77" s="108" t="s">
        <v>27</v>
      </c>
      <c r="I77" s="109">
        <f>SUM(I78)</f>
        <v>206000</v>
      </c>
      <c r="J77" s="109"/>
    </row>
    <row r="78" spans="2:10" s="97" customFormat="1" ht="18" customHeight="1" outlineLevel="1">
      <c r="B78" s="44" t="s">
        <v>71</v>
      </c>
      <c r="C78" s="44"/>
      <c r="D78" s="120" t="s">
        <v>24</v>
      </c>
      <c r="E78" s="121" t="s">
        <v>72</v>
      </c>
      <c r="F78" s="121" t="s">
        <v>30</v>
      </c>
      <c r="G78" s="121" t="s">
        <v>27</v>
      </c>
      <c r="H78" s="121" t="s">
        <v>27</v>
      </c>
      <c r="I78" s="122">
        <f>SUM(I79)</f>
        <v>206000</v>
      </c>
      <c r="J78" s="122"/>
    </row>
    <row r="79" spans="2:10" s="97" customFormat="1" ht="29.25" customHeight="1" outlineLevel="1">
      <c r="B79" s="104" t="s">
        <v>107</v>
      </c>
      <c r="C79" s="104"/>
      <c r="D79" s="48" t="s">
        <v>24</v>
      </c>
      <c r="E79" s="105" t="s">
        <v>72</v>
      </c>
      <c r="F79" s="105" t="s">
        <v>108</v>
      </c>
      <c r="G79" s="105" t="s">
        <v>27</v>
      </c>
      <c r="H79" s="105" t="s">
        <v>27</v>
      </c>
      <c r="I79" s="53">
        <f>SUM(I80)</f>
        <v>206000</v>
      </c>
      <c r="J79" s="53"/>
    </row>
    <row r="80" spans="2:10" s="97" customFormat="1" ht="17.25" customHeight="1" outlineLevel="1">
      <c r="B80" s="54" t="s">
        <v>35</v>
      </c>
      <c r="C80" s="54"/>
      <c r="D80" s="48" t="s">
        <v>24</v>
      </c>
      <c r="E80" s="105" t="s">
        <v>72</v>
      </c>
      <c r="F80" s="105" t="s">
        <v>108</v>
      </c>
      <c r="G80" s="105" t="s">
        <v>27</v>
      </c>
      <c r="H80" s="105" t="s">
        <v>27</v>
      </c>
      <c r="I80" s="53">
        <f>SUM(I81:J83)</f>
        <v>206000</v>
      </c>
      <c r="J80" s="53"/>
    </row>
    <row r="81" spans="2:10" s="97" customFormat="1" ht="16.5" customHeight="1" outlineLevel="1">
      <c r="B81" s="123" t="s">
        <v>46</v>
      </c>
      <c r="C81" s="123"/>
      <c r="D81" s="57" t="s">
        <v>24</v>
      </c>
      <c r="E81" s="69" t="s">
        <v>72</v>
      </c>
      <c r="F81" s="69" t="s">
        <v>108</v>
      </c>
      <c r="G81" s="69" t="s">
        <v>37</v>
      </c>
      <c r="H81" s="69" t="s">
        <v>38</v>
      </c>
      <c r="I81" s="67">
        <v>150000</v>
      </c>
      <c r="J81" s="67"/>
    </row>
    <row r="82" spans="2:10" s="97" customFormat="1" ht="12.75" customHeight="1" outlineLevel="1">
      <c r="B82" s="124" t="s">
        <v>39</v>
      </c>
      <c r="C82" s="124"/>
      <c r="D82" s="57" t="s">
        <v>24</v>
      </c>
      <c r="E82" s="69" t="s">
        <v>72</v>
      </c>
      <c r="F82" s="69" t="s">
        <v>108</v>
      </c>
      <c r="G82" s="69" t="s">
        <v>37</v>
      </c>
      <c r="H82" s="69" t="s">
        <v>40</v>
      </c>
      <c r="I82" s="67">
        <v>45300</v>
      </c>
      <c r="J82" s="67"/>
    </row>
    <row r="83" spans="2:10" s="97" customFormat="1" ht="16.5" customHeight="1" outlineLevel="1">
      <c r="B83" s="56" t="s">
        <v>109</v>
      </c>
      <c r="C83" s="56"/>
      <c r="D83" s="57" t="s">
        <v>24</v>
      </c>
      <c r="E83" s="69" t="s">
        <v>72</v>
      </c>
      <c r="F83" s="69" t="s">
        <v>108</v>
      </c>
      <c r="G83" s="69" t="s">
        <v>48</v>
      </c>
      <c r="H83" s="69" t="s">
        <v>62</v>
      </c>
      <c r="I83" s="67">
        <v>10700</v>
      </c>
      <c r="J83" s="67"/>
    </row>
    <row r="84" spans="2:10" s="97" customFormat="1" ht="38.25" customHeight="1" outlineLevel="1">
      <c r="B84" s="125" t="s">
        <v>110</v>
      </c>
      <c r="C84" s="125"/>
      <c r="D84" s="41" t="s">
        <v>24</v>
      </c>
      <c r="E84" s="113" t="s">
        <v>111</v>
      </c>
      <c r="F84" s="113" t="s">
        <v>112</v>
      </c>
      <c r="G84" s="113" t="s">
        <v>27</v>
      </c>
      <c r="H84" s="113" t="s">
        <v>27</v>
      </c>
      <c r="I84" s="126">
        <f>SUM(I85)</f>
        <v>5000</v>
      </c>
      <c r="J84" s="126"/>
    </row>
    <row r="85" spans="2:10" s="97" customFormat="1" ht="34.5" customHeight="1" outlineLevel="1">
      <c r="B85" s="56" t="s">
        <v>113</v>
      </c>
      <c r="C85" s="56"/>
      <c r="D85" s="57" t="s">
        <v>24</v>
      </c>
      <c r="E85" s="69" t="s">
        <v>111</v>
      </c>
      <c r="F85" s="127" t="s">
        <v>112</v>
      </c>
      <c r="G85" s="69" t="s">
        <v>48</v>
      </c>
      <c r="H85" s="69" t="s">
        <v>60</v>
      </c>
      <c r="I85" s="67">
        <v>5000</v>
      </c>
      <c r="J85" s="67"/>
    </row>
    <row r="86" spans="2:10" s="106" customFormat="1" ht="42" customHeight="1" outlineLevel="1">
      <c r="B86" s="125" t="s">
        <v>114</v>
      </c>
      <c r="C86" s="125"/>
      <c r="D86" s="41" t="s">
        <v>24</v>
      </c>
      <c r="E86" s="113" t="s">
        <v>115</v>
      </c>
      <c r="F86" s="113"/>
      <c r="G86" s="113"/>
      <c r="H86" s="113"/>
      <c r="I86" s="126">
        <f>SUM(I88:J90)</f>
        <v>5800</v>
      </c>
      <c r="J86" s="126"/>
    </row>
    <row r="87" spans="2:10" s="97" customFormat="1" ht="20.25" customHeight="1" outlineLevel="1">
      <c r="B87" s="56" t="s">
        <v>116</v>
      </c>
      <c r="C87" s="56"/>
      <c r="D87" s="57" t="s">
        <v>24</v>
      </c>
      <c r="E87" s="69" t="s">
        <v>115</v>
      </c>
      <c r="F87" s="128" t="s">
        <v>117</v>
      </c>
      <c r="G87" s="69"/>
      <c r="H87" s="69"/>
      <c r="I87" s="67">
        <f>SUM(I86)</f>
        <v>5800</v>
      </c>
      <c r="J87" s="67"/>
    </row>
    <row r="88" spans="2:10" s="97" customFormat="1" ht="48" customHeight="1" outlineLevel="1">
      <c r="B88" s="56" t="s">
        <v>118</v>
      </c>
      <c r="C88" s="56"/>
      <c r="D88" s="57" t="s">
        <v>24</v>
      </c>
      <c r="E88" s="69" t="s">
        <v>115</v>
      </c>
      <c r="F88" s="69" t="s">
        <v>119</v>
      </c>
      <c r="G88" s="69" t="s">
        <v>48</v>
      </c>
      <c r="H88" s="69" t="s">
        <v>55</v>
      </c>
      <c r="I88" s="67">
        <v>2000</v>
      </c>
      <c r="J88" s="67"/>
    </row>
    <row r="89" spans="2:10" s="97" customFormat="1" ht="66.75" customHeight="1" outlineLevel="1">
      <c r="B89" s="129" t="s">
        <v>120</v>
      </c>
      <c r="C89" s="129"/>
      <c r="D89" s="57" t="s">
        <v>24</v>
      </c>
      <c r="E89" s="69" t="s">
        <v>115</v>
      </c>
      <c r="F89" s="69" t="s">
        <v>119</v>
      </c>
      <c r="G89" s="69" t="s">
        <v>48</v>
      </c>
      <c r="H89" s="69"/>
      <c r="I89" s="118"/>
      <c r="J89" s="119">
        <v>1000</v>
      </c>
    </row>
    <row r="90" spans="2:10" s="97" customFormat="1" ht="68.25" customHeight="1" outlineLevel="1">
      <c r="B90" s="129" t="s">
        <v>121</v>
      </c>
      <c r="C90" s="129"/>
      <c r="D90" s="57" t="s">
        <v>24</v>
      </c>
      <c r="E90" s="69" t="s">
        <v>115</v>
      </c>
      <c r="F90" s="69" t="s">
        <v>119</v>
      </c>
      <c r="G90" s="69" t="s">
        <v>48</v>
      </c>
      <c r="H90" s="69"/>
      <c r="I90" s="118"/>
      <c r="J90" s="119">
        <v>2800</v>
      </c>
    </row>
    <row r="91" spans="2:10" s="97" customFormat="1" ht="33.75" customHeight="1" outlineLevel="1">
      <c r="B91" s="125" t="s">
        <v>122</v>
      </c>
      <c r="C91" s="125"/>
      <c r="D91" s="112" t="s">
        <v>24</v>
      </c>
      <c r="E91" s="113" t="s">
        <v>123</v>
      </c>
      <c r="F91" s="113" t="s">
        <v>124</v>
      </c>
      <c r="G91" s="113" t="s">
        <v>27</v>
      </c>
      <c r="H91" s="113" t="s">
        <v>27</v>
      </c>
      <c r="I91" s="126">
        <f>SUM(I92:J93)</f>
        <v>2754230.47</v>
      </c>
      <c r="J91" s="126"/>
    </row>
    <row r="92" spans="2:10" s="97" customFormat="1" ht="16.5" customHeight="1" outlineLevel="1">
      <c r="B92" s="56" t="s">
        <v>104</v>
      </c>
      <c r="C92" s="56"/>
      <c r="D92" s="57" t="s">
        <v>24</v>
      </c>
      <c r="E92" s="69" t="s">
        <v>123</v>
      </c>
      <c r="F92" s="69" t="s">
        <v>124</v>
      </c>
      <c r="G92" s="69" t="s">
        <v>48</v>
      </c>
      <c r="H92" s="69" t="s">
        <v>53</v>
      </c>
      <c r="I92" s="67">
        <v>2654230.47</v>
      </c>
      <c r="J92" s="67"/>
    </row>
    <row r="93" spans="2:10" s="97" customFormat="1" ht="19.5" customHeight="1" outlineLevel="1">
      <c r="B93" s="56" t="s">
        <v>125</v>
      </c>
      <c r="C93" s="56"/>
      <c r="D93" s="57" t="s">
        <v>24</v>
      </c>
      <c r="E93" s="69" t="s">
        <v>123</v>
      </c>
      <c r="F93" s="69" t="s">
        <v>124</v>
      </c>
      <c r="G93" s="69" t="s">
        <v>48</v>
      </c>
      <c r="H93" s="69" t="s">
        <v>62</v>
      </c>
      <c r="I93" s="118"/>
      <c r="J93" s="119">
        <v>100000</v>
      </c>
    </row>
    <row r="94" spans="2:10" s="97" customFormat="1" ht="19.5" customHeight="1" outlineLevel="1">
      <c r="B94" s="130" t="s">
        <v>80</v>
      </c>
      <c r="C94" s="130"/>
      <c r="D94" s="41" t="s">
        <v>24</v>
      </c>
      <c r="E94" s="113" t="s">
        <v>81</v>
      </c>
      <c r="F94" s="113" t="s">
        <v>26</v>
      </c>
      <c r="G94" s="113" t="s">
        <v>27</v>
      </c>
      <c r="H94" s="113" t="s">
        <v>27</v>
      </c>
      <c r="I94" s="126">
        <f>SUM(I95+I99)</f>
        <v>312493</v>
      </c>
      <c r="J94" s="126"/>
    </row>
    <row r="95" spans="2:10" s="97" customFormat="1" ht="16.5" customHeight="1" outlineLevel="1">
      <c r="B95" s="104" t="s">
        <v>126</v>
      </c>
      <c r="C95" s="104"/>
      <c r="D95" s="131" t="s">
        <v>24</v>
      </c>
      <c r="E95" s="105" t="s">
        <v>81</v>
      </c>
      <c r="F95" s="105" t="s">
        <v>127</v>
      </c>
      <c r="G95" s="105" t="s">
        <v>27</v>
      </c>
      <c r="H95" s="105" t="s">
        <v>27</v>
      </c>
      <c r="I95" s="53">
        <f>SUM(I96)</f>
        <v>10000</v>
      </c>
      <c r="J95" s="53"/>
    </row>
    <row r="96" spans="2:10" s="97" customFormat="1" ht="16.5" customHeight="1" outlineLevel="1">
      <c r="B96" s="54" t="s">
        <v>35</v>
      </c>
      <c r="C96" s="54"/>
      <c r="D96" s="131" t="s">
        <v>24</v>
      </c>
      <c r="E96" s="105" t="s">
        <v>81</v>
      </c>
      <c r="F96" s="105" t="s">
        <v>127</v>
      </c>
      <c r="G96" s="105" t="s">
        <v>27</v>
      </c>
      <c r="H96" s="105" t="s">
        <v>27</v>
      </c>
      <c r="I96" s="53">
        <f>SUM(I97:J98)</f>
        <v>10000</v>
      </c>
      <c r="J96" s="53"/>
    </row>
    <row r="97" spans="2:10" s="110" customFormat="1" ht="16.5" customHeight="1" outlineLevel="1">
      <c r="B97" s="56" t="s">
        <v>104</v>
      </c>
      <c r="C97" s="56"/>
      <c r="D97" s="57" t="s">
        <v>24</v>
      </c>
      <c r="E97" s="69" t="s">
        <v>81</v>
      </c>
      <c r="F97" s="69" t="s">
        <v>127</v>
      </c>
      <c r="G97" s="68" t="s">
        <v>48</v>
      </c>
      <c r="H97" s="69" t="s">
        <v>55</v>
      </c>
      <c r="I97" s="67">
        <v>5000</v>
      </c>
      <c r="J97" s="67"/>
    </row>
    <row r="98" spans="2:10" s="110" customFormat="1" ht="16.5" customHeight="1" outlineLevel="1">
      <c r="B98" s="56" t="s">
        <v>109</v>
      </c>
      <c r="C98" s="56"/>
      <c r="D98" s="57" t="s">
        <v>24</v>
      </c>
      <c r="E98" s="69" t="s">
        <v>81</v>
      </c>
      <c r="F98" s="69" t="s">
        <v>127</v>
      </c>
      <c r="G98" s="69" t="s">
        <v>48</v>
      </c>
      <c r="H98" s="69" t="s">
        <v>62</v>
      </c>
      <c r="I98" s="67">
        <v>5000</v>
      </c>
      <c r="J98" s="67"/>
    </row>
    <row r="99" spans="2:10" s="97" customFormat="1" ht="16.5" customHeight="1" outlineLevel="1">
      <c r="B99" s="104" t="s">
        <v>128</v>
      </c>
      <c r="C99" s="104"/>
      <c r="D99" s="131" t="s">
        <v>24</v>
      </c>
      <c r="E99" s="105" t="s">
        <v>81</v>
      </c>
      <c r="F99" s="105" t="s">
        <v>129</v>
      </c>
      <c r="G99" s="105" t="s">
        <v>27</v>
      </c>
      <c r="H99" s="105" t="s">
        <v>27</v>
      </c>
      <c r="I99" s="53">
        <f>SUM(I100)</f>
        <v>302493</v>
      </c>
      <c r="J99" s="53"/>
    </row>
    <row r="100" spans="2:10" s="97" customFormat="1" ht="16.5" customHeight="1" outlineLevel="1">
      <c r="B100" s="54" t="s">
        <v>35</v>
      </c>
      <c r="C100" s="54"/>
      <c r="D100" s="131" t="s">
        <v>24</v>
      </c>
      <c r="E100" s="105" t="s">
        <v>81</v>
      </c>
      <c r="F100" s="105" t="s">
        <v>129</v>
      </c>
      <c r="G100" s="105" t="s">
        <v>27</v>
      </c>
      <c r="H100" s="105" t="s">
        <v>27</v>
      </c>
      <c r="I100" s="53">
        <f>SUM(I101:J102)</f>
        <v>302493</v>
      </c>
      <c r="J100" s="53"/>
    </row>
    <row r="101" spans="2:10" s="110" customFormat="1" ht="16.5" customHeight="1" outlineLevel="1">
      <c r="B101" s="56" t="s">
        <v>104</v>
      </c>
      <c r="C101" s="56"/>
      <c r="D101" s="48" t="s">
        <v>24</v>
      </c>
      <c r="E101" s="69" t="s">
        <v>81</v>
      </c>
      <c r="F101" s="69" t="s">
        <v>129</v>
      </c>
      <c r="G101" s="68" t="s">
        <v>48</v>
      </c>
      <c r="H101" s="69" t="s">
        <v>55</v>
      </c>
      <c r="I101" s="67">
        <v>266300</v>
      </c>
      <c r="J101" s="67"/>
    </row>
    <row r="102" spans="2:10" s="110" customFormat="1" ht="16.5" customHeight="1" outlineLevel="1">
      <c r="B102" s="56" t="s">
        <v>109</v>
      </c>
      <c r="C102" s="56"/>
      <c r="D102" s="48" t="s">
        <v>24</v>
      </c>
      <c r="E102" s="69" t="s">
        <v>81</v>
      </c>
      <c r="F102" s="69" t="s">
        <v>129</v>
      </c>
      <c r="G102" s="68" t="s">
        <v>48</v>
      </c>
      <c r="H102" s="69" t="s">
        <v>62</v>
      </c>
      <c r="I102" s="67">
        <v>36193</v>
      </c>
      <c r="J102" s="67"/>
    </row>
    <row r="103" spans="2:10" s="110" customFormat="1" ht="33" customHeight="1" outlineLevel="1">
      <c r="B103" s="40" t="s">
        <v>130</v>
      </c>
      <c r="C103" s="40"/>
      <c r="D103" s="41" t="s">
        <v>24</v>
      </c>
      <c r="E103" s="108" t="s">
        <v>87</v>
      </c>
      <c r="F103" s="108" t="s">
        <v>43</v>
      </c>
      <c r="G103" s="108" t="s">
        <v>27</v>
      </c>
      <c r="H103" s="108" t="s">
        <v>27</v>
      </c>
      <c r="I103" s="109">
        <f>SUM(I107:J108)</f>
        <v>274817</v>
      </c>
      <c r="J103" s="109"/>
    </row>
    <row r="104" spans="2:10" s="110" customFormat="1" ht="16.5" customHeight="1" outlineLevel="1">
      <c r="B104" s="44" t="s">
        <v>131</v>
      </c>
      <c r="C104" s="44"/>
      <c r="D104" s="45" t="s">
        <v>24</v>
      </c>
      <c r="E104" s="121" t="s">
        <v>89</v>
      </c>
      <c r="F104" s="121" t="s">
        <v>43</v>
      </c>
      <c r="G104" s="121" t="s">
        <v>27</v>
      </c>
      <c r="H104" s="121" t="s">
        <v>27</v>
      </c>
      <c r="I104" s="122">
        <f>SUM(I103)</f>
        <v>274817</v>
      </c>
      <c r="J104" s="122"/>
    </row>
    <row r="105" spans="2:10" s="110" customFormat="1" ht="16.5" customHeight="1" outlineLevel="1">
      <c r="B105" s="104" t="s">
        <v>132</v>
      </c>
      <c r="C105" s="104"/>
      <c r="D105" s="48" t="s">
        <v>24</v>
      </c>
      <c r="E105" s="105" t="s">
        <v>89</v>
      </c>
      <c r="F105" s="105" t="s">
        <v>102</v>
      </c>
      <c r="G105" s="105" t="s">
        <v>27</v>
      </c>
      <c r="H105" s="105" t="s">
        <v>27</v>
      </c>
      <c r="I105" s="53">
        <f>SUM(I106)</f>
        <v>272817</v>
      </c>
      <c r="J105" s="53"/>
    </row>
    <row r="106" spans="2:10" s="110" customFormat="1" ht="16.5" customHeight="1" outlineLevel="1">
      <c r="B106" s="54" t="s">
        <v>133</v>
      </c>
      <c r="C106" s="54"/>
      <c r="D106" s="48" t="s">
        <v>24</v>
      </c>
      <c r="E106" s="105" t="s">
        <v>89</v>
      </c>
      <c r="F106" s="105" t="s">
        <v>102</v>
      </c>
      <c r="G106" s="105" t="s">
        <v>27</v>
      </c>
      <c r="H106" s="105" t="s">
        <v>27</v>
      </c>
      <c r="I106" s="53">
        <f>SUM(I107:J107)</f>
        <v>272817</v>
      </c>
      <c r="J106" s="53"/>
    </row>
    <row r="107" spans="2:10" s="110" customFormat="1" ht="16.5" customHeight="1" outlineLevel="1">
      <c r="B107" s="56" t="s">
        <v>50</v>
      </c>
      <c r="C107" s="56"/>
      <c r="D107" s="48" t="s">
        <v>24</v>
      </c>
      <c r="E107" s="69" t="s">
        <v>89</v>
      </c>
      <c r="F107" s="69" t="s">
        <v>102</v>
      </c>
      <c r="G107" s="69" t="s">
        <v>48</v>
      </c>
      <c r="H107" s="69" t="s">
        <v>51</v>
      </c>
      <c r="I107" s="67">
        <v>272817</v>
      </c>
      <c r="J107" s="67"/>
    </row>
    <row r="108" spans="2:10" s="110" customFormat="1" ht="16.5" customHeight="1" outlineLevel="1">
      <c r="B108" s="56" t="s">
        <v>67</v>
      </c>
      <c r="C108" s="56"/>
      <c r="D108" s="48" t="s">
        <v>24</v>
      </c>
      <c r="E108" s="69" t="s">
        <v>89</v>
      </c>
      <c r="F108" s="69" t="s">
        <v>102</v>
      </c>
      <c r="G108" s="69" t="s">
        <v>48</v>
      </c>
      <c r="H108" s="69" t="s">
        <v>58</v>
      </c>
      <c r="I108" s="67">
        <v>2000</v>
      </c>
      <c r="J108" s="67"/>
    </row>
    <row r="109" spans="2:10" s="106" customFormat="1" ht="16.5" customHeight="1" outlineLevel="1">
      <c r="B109" s="125" t="s">
        <v>134</v>
      </c>
      <c r="C109" s="125"/>
      <c r="D109" s="41" t="s">
        <v>24</v>
      </c>
      <c r="E109" s="113" t="s">
        <v>135</v>
      </c>
      <c r="F109" s="113" t="s">
        <v>136</v>
      </c>
      <c r="G109" s="113" t="s">
        <v>137</v>
      </c>
      <c r="H109" s="113" t="s">
        <v>138</v>
      </c>
      <c r="I109" s="126">
        <f>SUM(I110)</f>
        <v>55300</v>
      </c>
      <c r="J109" s="126"/>
    </row>
    <row r="110" spans="2:10" s="110" customFormat="1" ht="16.5" customHeight="1" outlineLevel="1">
      <c r="B110" s="56" t="s">
        <v>139</v>
      </c>
      <c r="C110" s="56"/>
      <c r="D110" s="57" t="s">
        <v>24</v>
      </c>
      <c r="E110" s="69" t="s">
        <v>135</v>
      </c>
      <c r="F110" s="69" t="s">
        <v>140</v>
      </c>
      <c r="G110" s="69" t="s">
        <v>137</v>
      </c>
      <c r="H110" s="69" t="s">
        <v>138</v>
      </c>
      <c r="I110" s="67">
        <v>55300</v>
      </c>
      <c r="J110" s="67"/>
    </row>
    <row r="111" spans="2:10" s="106" customFormat="1" ht="16.5" customHeight="1" outlineLevel="1">
      <c r="B111" s="125" t="s">
        <v>141</v>
      </c>
      <c r="C111" s="125"/>
      <c r="D111" s="112" t="s">
        <v>24</v>
      </c>
      <c r="E111" s="113" t="s">
        <v>142</v>
      </c>
      <c r="F111" s="113" t="s">
        <v>143</v>
      </c>
      <c r="G111" s="113" t="s">
        <v>144</v>
      </c>
      <c r="H111" s="113" t="s">
        <v>145</v>
      </c>
      <c r="I111" s="126">
        <v>163000</v>
      </c>
      <c r="J111" s="126"/>
    </row>
    <row r="112" spans="2:10" s="132" customFormat="1" ht="18.75" customHeight="1" outlineLevel="1">
      <c r="B112" s="133" t="s">
        <v>95</v>
      </c>
      <c r="C112" s="133"/>
      <c r="D112" s="133"/>
      <c r="E112" s="133"/>
      <c r="F112" s="133"/>
      <c r="G112" s="133"/>
      <c r="H112" s="133"/>
      <c r="I112" s="134">
        <f>SUM(I23+I69+J75+I77+I84+I86+I91+I94+I103+I109+I111+I73)</f>
        <v>8133819.470000001</v>
      </c>
      <c r="J112" s="134"/>
    </row>
    <row r="113" spans="2:8" s="6" customFormat="1" ht="12.75" outlineLevel="1">
      <c r="B113" s="135"/>
      <c r="C113" s="135"/>
      <c r="D113" s="135"/>
      <c r="E113" s="135"/>
      <c r="F113" s="135"/>
      <c r="G113" s="135"/>
      <c r="H113" s="135"/>
    </row>
    <row r="114" spans="2:10" ht="8.25" customHeight="1">
      <c r="B114" s="27"/>
      <c r="C114" s="27"/>
      <c r="D114" s="27"/>
      <c r="E114" s="27"/>
      <c r="F114" s="27"/>
      <c r="G114" s="27"/>
      <c r="H114" s="27"/>
      <c r="J114" s="27"/>
    </row>
    <row r="115" spans="2:10" ht="10.5" customHeight="1">
      <c r="B115" s="27"/>
      <c r="C115" s="27"/>
      <c r="D115" s="27"/>
      <c r="E115" s="27"/>
      <c r="F115" s="27"/>
      <c r="G115" s="27"/>
      <c r="H115" s="27"/>
      <c r="J115" s="27"/>
    </row>
    <row r="116" spans="2:6" ht="12.75">
      <c r="B116" s="27" t="s">
        <v>146</v>
      </c>
      <c r="C116" s="136"/>
      <c r="D116" s="136"/>
      <c r="E116" s="137" t="s">
        <v>147</v>
      </c>
      <c r="F116" s="137"/>
    </row>
    <row r="117" spans="2:6" ht="8.25" customHeight="1">
      <c r="B117" s="138" t="s">
        <v>148</v>
      </c>
      <c r="C117" s="138"/>
      <c r="D117" s="136"/>
      <c r="E117" s="139" t="s">
        <v>149</v>
      </c>
      <c r="F117" s="139"/>
    </row>
    <row r="118" spans="2:6" ht="15.75" customHeight="1">
      <c r="B118" s="1" t="s">
        <v>150</v>
      </c>
      <c r="E118" s="139"/>
      <c r="F118" s="139"/>
    </row>
    <row r="121" spans="2:16" ht="25.5" customHeight="1">
      <c r="B121" s="140"/>
      <c r="C121" s="140"/>
      <c r="D121" s="140"/>
      <c r="E121" s="140"/>
      <c r="F121" s="140"/>
      <c r="G121" s="140"/>
      <c r="H121" s="140"/>
      <c r="I121" s="140"/>
      <c r="J121" s="140"/>
      <c r="K121" s="141"/>
      <c r="L121" s="141"/>
      <c r="M121" s="141"/>
      <c r="N121" s="141"/>
      <c r="O121" s="141"/>
      <c r="P121" s="141"/>
    </row>
  </sheetData>
  <sheetProtection selectLockedCells="1" selectUnlockedCells="1"/>
  <mergeCells count="193">
    <mergeCell ref="G2:J6"/>
    <mergeCell ref="B10:I10"/>
    <mergeCell ref="B11:I11"/>
    <mergeCell ref="B12:H12"/>
    <mergeCell ref="C14:H14"/>
    <mergeCell ref="C15:H15"/>
    <mergeCell ref="C16:H16"/>
    <mergeCell ref="B20:C21"/>
    <mergeCell ref="D20:D21"/>
    <mergeCell ref="E20:E21"/>
    <mergeCell ref="F20:F21"/>
    <mergeCell ref="G20:G21"/>
    <mergeCell ref="H20:H21"/>
    <mergeCell ref="I20:J21"/>
    <mergeCell ref="B22:C22"/>
    <mergeCell ref="I22:J22"/>
    <mergeCell ref="B23:C23"/>
    <mergeCell ref="I23:J23"/>
    <mergeCell ref="B24:C24"/>
    <mergeCell ref="I24:J24"/>
    <mergeCell ref="B25:C25"/>
    <mergeCell ref="I25:J25"/>
    <mergeCell ref="B26:C26"/>
    <mergeCell ref="I26:J26"/>
    <mergeCell ref="B27:C27"/>
    <mergeCell ref="I27:J27"/>
    <mergeCell ref="B28:C28"/>
    <mergeCell ref="I28:J28"/>
    <mergeCell ref="B29:C29"/>
    <mergeCell ref="I29:J29"/>
    <mergeCell ref="B30:C30"/>
    <mergeCell ref="I30:J30"/>
    <mergeCell ref="B31:C31"/>
    <mergeCell ref="I31:J31"/>
    <mergeCell ref="B32:C32"/>
    <mergeCell ref="I32:J32"/>
    <mergeCell ref="B33:C33"/>
    <mergeCell ref="I33:J33"/>
    <mergeCell ref="B34:C34"/>
    <mergeCell ref="I34:J34"/>
    <mergeCell ref="B35:C35"/>
    <mergeCell ref="I35:J35"/>
    <mergeCell ref="B36:C36"/>
    <mergeCell ref="I36:J36"/>
    <mergeCell ref="B37:C37"/>
    <mergeCell ref="I37:J37"/>
    <mergeCell ref="I38:J38"/>
    <mergeCell ref="B39:C39"/>
    <mergeCell ref="I39:J39"/>
    <mergeCell ref="B40:C40"/>
    <mergeCell ref="I40:J40"/>
    <mergeCell ref="B41:C41"/>
    <mergeCell ref="I41:J41"/>
    <mergeCell ref="B42:C42"/>
    <mergeCell ref="I42:J42"/>
    <mergeCell ref="B43:C43"/>
    <mergeCell ref="I43:J43"/>
    <mergeCell ref="B44:C44"/>
    <mergeCell ref="I44:J44"/>
    <mergeCell ref="B45:C45"/>
    <mergeCell ref="I45:J45"/>
    <mergeCell ref="I46:J46"/>
    <mergeCell ref="I47:J47"/>
    <mergeCell ref="B48:C48"/>
    <mergeCell ref="I48:J48"/>
    <mergeCell ref="B49:C49"/>
    <mergeCell ref="I49:J49"/>
    <mergeCell ref="B50:C50"/>
    <mergeCell ref="I50:J50"/>
    <mergeCell ref="B51:C51"/>
    <mergeCell ref="I51:J51"/>
    <mergeCell ref="B52:C52"/>
    <mergeCell ref="I52:J52"/>
    <mergeCell ref="B53:C53"/>
    <mergeCell ref="I53:J53"/>
    <mergeCell ref="B54:C54"/>
    <mergeCell ref="I54:J54"/>
    <mergeCell ref="B55:C55"/>
    <mergeCell ref="I55:J55"/>
    <mergeCell ref="B56:C56"/>
    <mergeCell ref="I56:J56"/>
    <mergeCell ref="B57:C57"/>
    <mergeCell ref="I57:J57"/>
    <mergeCell ref="B58:C58"/>
    <mergeCell ref="I58:J58"/>
    <mergeCell ref="B59:C59"/>
    <mergeCell ref="I59:J59"/>
    <mergeCell ref="B60:C60"/>
    <mergeCell ref="I60:J60"/>
    <mergeCell ref="B61:C61"/>
    <mergeCell ref="I61:J61"/>
    <mergeCell ref="B62:C62"/>
    <mergeCell ref="I62:J62"/>
    <mergeCell ref="B63:C63"/>
    <mergeCell ref="I63:J63"/>
    <mergeCell ref="B64:C64"/>
    <mergeCell ref="I64:J64"/>
    <mergeCell ref="B65:C65"/>
    <mergeCell ref="I65:J65"/>
    <mergeCell ref="B66:C66"/>
    <mergeCell ref="I66:J66"/>
    <mergeCell ref="B67:C67"/>
    <mergeCell ref="I67:J67"/>
    <mergeCell ref="B68:C68"/>
    <mergeCell ref="I68:J68"/>
    <mergeCell ref="B69:C69"/>
    <mergeCell ref="I69:J69"/>
    <mergeCell ref="B70:C70"/>
    <mergeCell ref="I70:J70"/>
    <mergeCell ref="B71:C71"/>
    <mergeCell ref="I71:J71"/>
    <mergeCell ref="B72:C72"/>
    <mergeCell ref="I72:J72"/>
    <mergeCell ref="B73:C73"/>
    <mergeCell ref="I73:J73"/>
    <mergeCell ref="B74:C74"/>
    <mergeCell ref="I74:J74"/>
    <mergeCell ref="B75:C75"/>
    <mergeCell ref="B76:C76"/>
    <mergeCell ref="B77:C77"/>
    <mergeCell ref="I77:J77"/>
    <mergeCell ref="B78:C78"/>
    <mergeCell ref="I78:J78"/>
    <mergeCell ref="B79:C79"/>
    <mergeCell ref="I79:J79"/>
    <mergeCell ref="B80:C80"/>
    <mergeCell ref="I80:J80"/>
    <mergeCell ref="B81:C81"/>
    <mergeCell ref="I81:J81"/>
    <mergeCell ref="B82:C82"/>
    <mergeCell ref="I82:J82"/>
    <mergeCell ref="B83:C83"/>
    <mergeCell ref="I83:J83"/>
    <mergeCell ref="B84:C84"/>
    <mergeCell ref="I84:J84"/>
    <mergeCell ref="B85:C85"/>
    <mergeCell ref="I85:J85"/>
    <mergeCell ref="B86:C86"/>
    <mergeCell ref="I86:J86"/>
    <mergeCell ref="B87:C87"/>
    <mergeCell ref="I87:J87"/>
    <mergeCell ref="B88:C88"/>
    <mergeCell ref="I88:J88"/>
    <mergeCell ref="B89:C89"/>
    <mergeCell ref="B90:C90"/>
    <mergeCell ref="B91:C91"/>
    <mergeCell ref="I91:J91"/>
    <mergeCell ref="B92:C92"/>
    <mergeCell ref="I92:J92"/>
    <mergeCell ref="B93:C93"/>
    <mergeCell ref="B94:C94"/>
    <mergeCell ref="I94:J94"/>
    <mergeCell ref="B95:C95"/>
    <mergeCell ref="I95:J95"/>
    <mergeCell ref="B96:C96"/>
    <mergeCell ref="I96:J96"/>
    <mergeCell ref="B97:C97"/>
    <mergeCell ref="I97:J97"/>
    <mergeCell ref="B98:C98"/>
    <mergeCell ref="I98:J98"/>
    <mergeCell ref="B99:C99"/>
    <mergeCell ref="I99:J99"/>
    <mergeCell ref="B100:C100"/>
    <mergeCell ref="I100:J100"/>
    <mergeCell ref="B101:C101"/>
    <mergeCell ref="I101:J101"/>
    <mergeCell ref="B102:C102"/>
    <mergeCell ref="I102:J102"/>
    <mergeCell ref="B103:C103"/>
    <mergeCell ref="I103:J103"/>
    <mergeCell ref="B104:C104"/>
    <mergeCell ref="I104:J104"/>
    <mergeCell ref="B105:C105"/>
    <mergeCell ref="I105:J105"/>
    <mergeCell ref="B106:C106"/>
    <mergeCell ref="I106:J106"/>
    <mergeCell ref="B107:C107"/>
    <mergeCell ref="I107:J107"/>
    <mergeCell ref="B108:C108"/>
    <mergeCell ref="I108:J108"/>
    <mergeCell ref="B109:C109"/>
    <mergeCell ref="I109:J109"/>
    <mergeCell ref="B110:C110"/>
    <mergeCell ref="I110:J110"/>
    <mergeCell ref="B111:C111"/>
    <mergeCell ref="I111:J111"/>
    <mergeCell ref="B112:H112"/>
    <mergeCell ref="I112:J112"/>
    <mergeCell ref="B113:H113"/>
    <mergeCell ref="E116:F116"/>
    <mergeCell ref="B117:C117"/>
    <mergeCell ref="E117:F118"/>
    <mergeCell ref="B121:J1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/>
  <cp:lastPrinted>2017-12-19T12:28:46Z</cp:lastPrinted>
  <dcterms:created xsi:type="dcterms:W3CDTF">2005-11-29T11:56:48Z</dcterms:created>
  <dcterms:modified xsi:type="dcterms:W3CDTF">2018-11-28T08:31:43Z</dcterms:modified>
  <cp:category/>
  <cp:version/>
  <cp:contentType/>
  <cp:contentStatus/>
  <cp:revision>9</cp:revision>
</cp:coreProperties>
</file>