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доходы прил №1" sheetId="1" r:id="rId1"/>
    <sheet name="Пр.6" sheetId="2" r:id="rId2"/>
    <sheet name="Пр.8" sheetId="3" r:id="rId3"/>
  </sheets>
  <definedNames>
    <definedName name="Excel_BuiltIn_Print_Area" localSheetId="0">'доходы прил №1'!$A$1:$C$39</definedName>
    <definedName name="_xlnm.Print_Area" localSheetId="0">'доходы прил №1'!$A$1:$C$40</definedName>
    <definedName name="_xlnm.Print_Area" localSheetId="1">'Пр.6'!$A$1:$E$26</definedName>
  </definedNames>
  <calcPr fullCalcOnLoad="1"/>
</workbook>
</file>

<file path=xl/sharedStrings.xml><?xml version="1.0" encoding="utf-8"?>
<sst xmlns="http://schemas.openxmlformats.org/spreadsheetml/2006/main" count="236" uniqueCount="144">
  <si>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</si>
  <si>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</si>
  <si>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</si>
  <si>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Поступление доходов в бюджет администрации муниципального образования «Натырбовское сельское поселение» за 2 квартал 2022года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</si>
  <si>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</si>
  <si>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</si>
  <si>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</si>
  <si>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</si>
  <si>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</si>
  <si>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</si>
  <si>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</si>
  <si>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</si>
  <si>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</si>
  <si>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</si>
  <si>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</si>
  <si>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</si>
  <si>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</si>
  <si>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</si>
  <si>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</si>
  <si>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</si>
  <si>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</si>
  <si>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</si>
  <si>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</si>
  <si>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</si>
  <si>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</si>
  <si>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</si>
  <si>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</si>
  <si>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</si>
  <si>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</si>
  <si>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</si>
  <si>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</si>
  <si>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</si>
  <si>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</si>
  <si>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</si>
  <si>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</si>
  <si>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</si>
  <si>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</si>
  <si>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</si>
  <si>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</si>
  <si>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</si>
  <si>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</si>
  <si>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</si>
  <si>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</si>
  <si>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</si>
  <si>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</si>
  <si>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</si>
  <si>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</si>
  <si>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</si>
  <si>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</si>
  <si>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</si>
  <si>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</si>
  <si>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000 1 16 101230 10 0000 140</t>
  </si>
  <si>
    <t>прочие поступления от денежных взысканий (штрафов) и иных сумм в возмещении ущерба</t>
  </si>
  <si>
    <t>000 1 16 101230 10 000 140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</si>
  <si>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</si>
  <si>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</si>
  <si>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</si>
  <si>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</si>
  <si>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</si>
  <si>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</si>
  <si>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</si>
  <si>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</si>
  <si>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</si>
  <si>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</si>
  <si>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</si>
  <si>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</si>
  <si>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000 2 02 49999 10 0000 150</t>
  </si>
  <si>
    <t>Прочие межбюджетные трансферты, передаваемые бюджетам сельских поселений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</si>
  <si>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</si>
  <si>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 2 квартал 2022года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</si>
  <si>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</si>
  <si>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</si>
  <si>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</si>
  <si>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</si>
  <si>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</si>
  <si>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</si>
  <si>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</si>
  <si>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</si>
  <si>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</si>
  <si>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</si>
  <si>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</si>
  <si>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</si>
  <si>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</si>
  <si>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</si>
  <si>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</si>
  <si>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</si>
  <si>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</si>
  <si>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</si>
  <si>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</si>
  <si>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</si>
  <si>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</si>
  <si>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</si>
  <si>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</si>
  <si>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</si>
  <si>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</si>
  <si>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</si>
  <si>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</si>
  <si>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</si>
  <si>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</si>
  <si>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</si>
  <si>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</si>
  <si>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</si>
  <si>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 2 квартал 2022 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</si>
  <si>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</si>
  <si>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</si>
  <si>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</si>
  <si>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</si>
  <si>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</si>
  <si>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</si>
  <si>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</si>
  <si>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</si>
  <si>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</si>
  <si>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</si>
  <si>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</si>
  <si>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</si>
  <si>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</si>
  <si>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</si>
  <si>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</si>
  <si>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</si>
  <si>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</si>
  <si>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</si>
  <si>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</si>
  <si>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</si>
  <si>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</si>
  <si>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</si>
  <si>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</si>
  <si>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</si>
  <si>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</si>
  <si>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</si>
  <si>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</si>
  <si>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00</t>
  </si>
  <si>
    <t>6630008000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</si>
  <si>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</si>
  <si>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</si>
  <si>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</si>
  <si>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</si>
  <si>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</si>
  <si>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</si>
  <si>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Материальная помощь новорожденным</t>
  </si>
  <si>
    <t>3520010000</t>
  </si>
  <si>
    <t>ВСЕГО РАСХОДОВ:</t>
  </si>
  <si>
    <r>
      <t xml:space="preserve">За </t>
    </r>
    <r>
      <rPr>
        <sz val="14"/>
        <color indexed="8"/>
        <rFont val="Calibri"/>
        <family val="2"/>
      </rPr>
      <t>2</t>
    </r>
    <r>
      <rPr>
        <b/>
        <i/>
        <sz val="12.5"/>
        <color indexed="8"/>
        <rFont val="Calibri"/>
        <family val="1"/>
      </rPr>
      <t xml:space="preserve"> квартал 2022</t>
    </r>
    <r>
      <rPr>
        <sz val="10"/>
        <color indexed="8"/>
        <rFont val="Calibri"/>
        <family val="2"/>
      </rPr>
      <t xml:space="preserve"> год» </t>
    </r>
    <r>
      <rPr>
        <u val="single"/>
        <sz val="10"/>
        <color indexed="8"/>
        <rFont val="Calibri"/>
        <family val="2"/>
      </rPr>
      <t>от 4 июля 2022 года № 194</t>
    </r>
  </si>
  <si>
    <r>
      <t xml:space="preserve">                                                                             За 2</t>
    </r>
    <r>
      <rPr>
        <b/>
        <i/>
        <sz val="12.5"/>
        <color indexed="8"/>
        <rFont val="Calibri"/>
        <family val="1"/>
      </rPr>
      <t xml:space="preserve"> квартал 2022</t>
    </r>
    <r>
      <rPr>
        <sz val="10"/>
        <color indexed="8"/>
        <rFont val="Calibri"/>
        <family val="2"/>
      </rPr>
      <t xml:space="preserve"> год» от 4 июля 2022 года № 194</t>
    </r>
  </si>
  <si>
    <r>
      <t xml:space="preserve">                                                     За 2</t>
    </r>
    <r>
      <rPr>
        <b/>
        <i/>
        <sz val="13"/>
        <color indexed="8"/>
        <rFont val="Calibri"/>
        <family val="1"/>
      </rPr>
      <t xml:space="preserve"> </t>
    </r>
    <r>
      <rPr>
        <b/>
        <i/>
        <sz val="12.5"/>
        <color indexed="8"/>
        <rFont val="Calibri"/>
        <family val="1"/>
      </rPr>
      <t>квартал 2022</t>
    </r>
    <r>
      <rPr>
        <sz val="10"/>
        <color indexed="8"/>
        <rFont val="Calibri"/>
        <family val="2"/>
      </rPr>
      <t xml:space="preserve"> год» от 4 июля 2022 года № 194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</si>
</sst>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3"/>
      <color indexed="8"/>
      <name val="Calibri"/>
      <family val="1"/>
    </font>
    <font>
      <b/>
      <i/>
      <sz val="12.5"/>
      <color indexed="8"/>
      <name val="Calibri"/>
      <family val="1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2" fillId="0" borderId="11" xfId="0" applyFont="1" applyBorder="1" applyAlignment="1">
      <alignment vertical="top"/>
    </xf>
    <xf numFmtId="0" fontId="23" fillId="0" borderId="10" xfId="0" applyFont="1" applyBorder="1" applyAlignment="1">
      <alignment horizontal="left" vertical="top" wrapText="1"/>
    </xf>
    <xf numFmtId="164" fontId="23" fillId="0" borderId="12" xfId="0" applyNumberFormat="1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164" fontId="22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5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49" fontId="26" fillId="0" borderId="10" xfId="0" applyNumberFormat="1" applyFont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8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9" fillId="0" borderId="13" xfId="0" applyNumberFormat="1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right" vertical="center" shrinkToFit="1"/>
    </xf>
    <xf numFmtId="0" fontId="28" fillId="24" borderId="10" xfId="0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1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30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2" fillId="0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vertical="top" wrapText="1"/>
    </xf>
    <xf numFmtId="49" fontId="34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38" fillId="24" borderId="1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49" fontId="38" fillId="0" borderId="10" xfId="0" applyNumberFormat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wrapText="1"/>
    </xf>
    <xf numFmtId="0" fontId="33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0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6.421875" style="0" customWidth="1"/>
    <col min="4" max="4" width="0.71875" style="0" customWidth="1"/>
  </cols>
  <sheetData>
    <row r="1" spans="1:7" ht="16.5" customHeight="1">
      <c r="A1" s="108" t="s">
        <v>0</v>
      </c>
      <c r="B1" s="108"/>
      <c r="C1" s="108"/>
      <c r="D1" s="108"/>
      <c r="E1" s="108"/>
      <c r="F1" s="108"/>
      <c r="G1" s="108"/>
    </row>
    <row r="2" spans="1:7" ht="15">
      <c r="A2" s="108" t="s">
        <v>1</v>
      </c>
      <c r="B2" s="108"/>
      <c r="C2" s="108"/>
      <c r="D2" s="108"/>
      <c r="E2" s="108"/>
      <c r="F2" s="108"/>
      <c r="G2" s="108"/>
    </row>
    <row r="3" spans="1:7" ht="15">
      <c r="A3" s="108" t="s">
        <v>2</v>
      </c>
      <c r="B3" s="108"/>
      <c r="C3" s="108"/>
      <c r="D3" s="108"/>
      <c r="E3" s="108"/>
      <c r="F3" s="108"/>
      <c r="G3" s="108"/>
    </row>
    <row r="4" spans="1:7" ht="17.25">
      <c r="A4" s="108" t="s">
        <v>143</v>
      </c>
      <c r="B4" s="108"/>
      <c r="C4" s="108"/>
      <c r="D4" s="108"/>
      <c r="E4" s="108"/>
      <c r="F4" s="1"/>
      <c r="G4" s="1"/>
    </row>
    <row r="5" spans="2:3" ht="15">
      <c r="B5" s="2"/>
      <c r="C5" s="2"/>
    </row>
    <row r="7" spans="1:5" ht="54" customHeight="1">
      <c r="A7" s="109" t="s">
        <v>3</v>
      </c>
      <c r="B7" s="109"/>
      <c r="C7" s="109"/>
      <c r="E7" s="3"/>
    </row>
    <row r="8" spans="1:3" ht="6.75" customHeight="1">
      <c r="A8" s="109"/>
      <c r="B8" s="109"/>
      <c r="C8" s="109"/>
    </row>
    <row r="9" spans="1:3" ht="46.5" customHeight="1">
      <c r="A9" s="4" t="s">
        <v>4</v>
      </c>
      <c r="B9" s="4" t="s">
        <v>5</v>
      </c>
      <c r="C9" s="5" t="s">
        <v>6</v>
      </c>
    </row>
    <row r="10" spans="1:3" s="9" customFormat="1" ht="15">
      <c r="A10" s="6" t="s">
        <v>7</v>
      </c>
      <c r="B10" s="7" t="s">
        <v>8</v>
      </c>
      <c r="C10" s="8">
        <f>SUM(C12+C14+C20+C22+C27+C34+C30+C29+C31+C32+C33)</f>
        <v>5160.9</v>
      </c>
    </row>
    <row r="11" spans="1:3" s="9" customFormat="1" ht="15">
      <c r="A11" s="6" t="s">
        <v>9</v>
      </c>
      <c r="B11" s="7" t="s">
        <v>10</v>
      </c>
      <c r="C11" s="8">
        <f>SUM(C12+C14+C20+C22+C27+C29+C31)</f>
        <v>4172.2</v>
      </c>
    </row>
    <row r="12" spans="1:3" ht="15">
      <c r="A12" s="6" t="s">
        <v>11</v>
      </c>
      <c r="B12" s="7" t="s">
        <v>12</v>
      </c>
      <c r="C12" s="10">
        <f>SUM(C13)</f>
        <v>344.6</v>
      </c>
    </row>
    <row r="13" spans="1:3" s="9" customFormat="1" ht="15">
      <c r="A13" s="11" t="s">
        <v>13</v>
      </c>
      <c r="B13" s="12" t="s">
        <v>14</v>
      </c>
      <c r="C13" s="13">
        <v>344.6</v>
      </c>
    </row>
    <row r="14" spans="1:3" ht="30">
      <c r="A14" s="14" t="s">
        <v>15</v>
      </c>
      <c r="B14" s="15" t="s">
        <v>16</v>
      </c>
      <c r="C14" s="16">
        <f>SUM(C15)</f>
        <v>2085.4</v>
      </c>
    </row>
    <row r="15" spans="1:3" s="9" customFormat="1" ht="39">
      <c r="A15" s="14" t="s">
        <v>17</v>
      </c>
      <c r="B15" s="17" t="s">
        <v>18</v>
      </c>
      <c r="C15" s="18">
        <f>SUM(C16:C19)</f>
        <v>2085.4</v>
      </c>
    </row>
    <row r="16" spans="1:3" ht="77.25">
      <c r="A16" s="19" t="s">
        <v>19</v>
      </c>
      <c r="B16" s="20" t="s">
        <v>20</v>
      </c>
      <c r="C16" s="21">
        <v>1026.5</v>
      </c>
    </row>
    <row r="17" spans="1:3" ht="90">
      <c r="A17" s="19" t="s">
        <v>21</v>
      </c>
      <c r="B17" s="20" t="s">
        <v>22</v>
      </c>
      <c r="C17" s="21">
        <v>6</v>
      </c>
    </row>
    <row r="18" spans="1:3" s="9" customFormat="1" ht="77.25">
      <c r="A18" s="19" t="s">
        <v>23</v>
      </c>
      <c r="B18" s="20" t="s">
        <v>24</v>
      </c>
      <c r="C18" s="21">
        <v>1182.5</v>
      </c>
    </row>
    <row r="19" spans="1:3" ht="77.25">
      <c r="A19" s="19" t="s">
        <v>25</v>
      </c>
      <c r="B19" s="20" t="s">
        <v>26</v>
      </c>
      <c r="C19" s="21">
        <v>-129.6</v>
      </c>
    </row>
    <row r="20" spans="1:3" ht="15">
      <c r="A20" s="6" t="s">
        <v>27</v>
      </c>
      <c r="B20" s="7" t="s">
        <v>28</v>
      </c>
      <c r="C20" s="8">
        <f>SUM(C21)</f>
        <v>1310</v>
      </c>
    </row>
    <row r="21" spans="1:3" ht="15">
      <c r="A21" s="11" t="s">
        <v>29</v>
      </c>
      <c r="B21" s="12" t="s">
        <v>30</v>
      </c>
      <c r="C21" s="22">
        <v>1310</v>
      </c>
    </row>
    <row r="22" spans="1:3" s="9" customFormat="1" ht="15">
      <c r="A22" s="6" t="s">
        <v>31</v>
      </c>
      <c r="B22" s="7" t="s">
        <v>32</v>
      </c>
      <c r="C22" s="8">
        <f>SUM(C23:C24)</f>
        <v>429.4</v>
      </c>
    </row>
    <row r="23" spans="1:3" s="9" customFormat="1" ht="75">
      <c r="A23" s="11" t="s">
        <v>33</v>
      </c>
      <c r="B23" s="23" t="s">
        <v>34</v>
      </c>
      <c r="C23" s="22">
        <v>100.4</v>
      </c>
    </row>
    <row r="24" spans="1:3" ht="15">
      <c r="A24" s="6" t="s">
        <v>35</v>
      </c>
      <c r="B24" s="7" t="s">
        <v>36</v>
      </c>
      <c r="C24" s="10">
        <f>SUM(C25:C26)</f>
        <v>329</v>
      </c>
    </row>
    <row r="25" spans="1:3" s="9" customFormat="1" ht="60">
      <c r="A25" s="24" t="s">
        <v>37</v>
      </c>
      <c r="B25" s="25" t="s">
        <v>38</v>
      </c>
      <c r="C25" s="22">
        <v>57.7</v>
      </c>
    </row>
    <row r="26" spans="1:3" ht="60">
      <c r="A26" s="26" t="s">
        <v>39</v>
      </c>
      <c r="B26" s="27" t="s">
        <v>40</v>
      </c>
      <c r="C26" s="13">
        <v>271.3</v>
      </c>
    </row>
    <row r="27" spans="1:3" ht="15">
      <c r="A27" s="6" t="s">
        <v>41</v>
      </c>
      <c r="B27" s="7" t="s">
        <v>42</v>
      </c>
      <c r="C27" s="8">
        <f>SUM(C28)</f>
        <v>2.8</v>
      </c>
    </row>
    <row r="28" spans="1:3" s="9" customFormat="1" ht="30">
      <c r="A28" s="28" t="s">
        <v>43</v>
      </c>
      <c r="B28" s="29" t="s">
        <v>44</v>
      </c>
      <c r="C28" s="30">
        <v>2.8</v>
      </c>
    </row>
    <row r="29" spans="1:3" s="9" customFormat="1" ht="45">
      <c r="A29" s="31" t="s">
        <v>45</v>
      </c>
      <c r="B29" s="32" t="s">
        <v>46</v>
      </c>
      <c r="C29" s="33">
        <v>0</v>
      </c>
    </row>
    <row r="30" spans="1:3" s="36" customFormat="1" ht="15">
      <c r="A30" s="6" t="s">
        <v>47</v>
      </c>
      <c r="B30" s="34" t="s">
        <v>48</v>
      </c>
      <c r="C30" s="35">
        <v>0</v>
      </c>
    </row>
    <row r="31" spans="1:3" s="36" customFormat="1" ht="30">
      <c r="A31" s="6" t="s">
        <v>49</v>
      </c>
      <c r="B31" s="34" t="s">
        <v>50</v>
      </c>
      <c r="C31" s="8">
        <v>0</v>
      </c>
    </row>
    <row r="32" spans="1:3" s="36" customFormat="1" ht="34.5" customHeight="1">
      <c r="A32" s="11" t="s">
        <v>51</v>
      </c>
      <c r="B32" s="23" t="s">
        <v>52</v>
      </c>
      <c r="C32" s="37">
        <v>0</v>
      </c>
    </row>
    <row r="33" spans="1:3" s="36" customFormat="1" ht="34.5" customHeight="1">
      <c r="A33" s="11" t="s">
        <v>53</v>
      </c>
      <c r="B33" s="23" t="s">
        <v>52</v>
      </c>
      <c r="C33" s="37">
        <v>0</v>
      </c>
    </row>
    <row r="34" spans="1:3" s="40" customFormat="1" ht="18">
      <c r="A34" s="38" t="s">
        <v>54</v>
      </c>
      <c r="B34" s="39" t="s">
        <v>55</v>
      </c>
      <c r="C34" s="8">
        <f>SUM(C35+C38)</f>
        <v>988.7</v>
      </c>
    </row>
    <row r="35" spans="1:3" ht="38.25">
      <c r="A35" s="41" t="s">
        <v>56</v>
      </c>
      <c r="B35" s="42" t="s">
        <v>57</v>
      </c>
      <c r="C35" s="8">
        <f>SUM(C36:C37)</f>
        <v>123.1</v>
      </c>
    </row>
    <row r="36" spans="1:3" ht="51">
      <c r="A36" s="43" t="s">
        <v>58</v>
      </c>
      <c r="B36" s="44" t="s">
        <v>59</v>
      </c>
      <c r="C36" s="45">
        <v>123.1</v>
      </c>
    </row>
    <row r="37" spans="1:3" ht="38.25">
      <c r="A37" s="46" t="s">
        <v>60</v>
      </c>
      <c r="B37" s="47" t="s">
        <v>61</v>
      </c>
      <c r="C37" s="45">
        <v>0</v>
      </c>
    </row>
    <row r="38" spans="1:3" ht="38.25">
      <c r="A38" s="48" t="s">
        <v>62</v>
      </c>
      <c r="B38" s="49" t="s">
        <v>63</v>
      </c>
      <c r="C38" s="8">
        <f>SUM(C39:C40)</f>
        <v>865.6</v>
      </c>
    </row>
    <row r="39" spans="1:3" ht="25.5">
      <c r="A39" s="50" t="s">
        <v>64</v>
      </c>
      <c r="B39" s="51" t="s">
        <v>65</v>
      </c>
      <c r="C39" s="45">
        <v>242.6</v>
      </c>
    </row>
    <row r="40" spans="1:3" ht="25.5">
      <c r="A40" s="50" t="s">
        <v>66</v>
      </c>
      <c r="B40" s="51" t="s">
        <v>67</v>
      </c>
      <c r="C40" s="45">
        <v>623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6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1:5" ht="15">
      <c r="A2" s="52"/>
      <c r="B2" s="110" t="s">
        <v>68</v>
      </c>
      <c r="C2" s="110"/>
      <c r="D2" s="110"/>
      <c r="E2" s="110"/>
    </row>
    <row r="3" spans="1:5" ht="15">
      <c r="A3" s="52"/>
      <c r="B3" s="110" t="s">
        <v>1</v>
      </c>
      <c r="C3" s="110"/>
      <c r="D3" s="110"/>
      <c r="E3" s="110"/>
    </row>
    <row r="4" spans="1:5" ht="15">
      <c r="A4" s="52"/>
      <c r="B4" s="110" t="s">
        <v>2</v>
      </c>
      <c r="C4" s="110"/>
      <c r="D4" s="110"/>
      <c r="E4" s="110"/>
    </row>
    <row r="5" spans="1:5" ht="17.25">
      <c r="A5" s="110" t="s">
        <v>142</v>
      </c>
      <c r="B5" s="110"/>
      <c r="C5" s="110"/>
      <c r="D5" s="110"/>
      <c r="E5" s="110"/>
    </row>
    <row r="7" spans="2:5" ht="76.5" customHeight="1">
      <c r="B7" s="111" t="s">
        <v>69</v>
      </c>
      <c r="C7" s="111"/>
      <c r="D7" s="111"/>
      <c r="E7" s="111"/>
    </row>
    <row r="8" spans="2:5" ht="9.75" customHeight="1">
      <c r="B8" s="53"/>
      <c r="C8" s="53"/>
      <c r="D8" s="54"/>
      <c r="E8" s="54"/>
    </row>
    <row r="9" spans="2:5" s="55" customFormat="1" ht="26.25" customHeight="1">
      <c r="B9" s="56" t="s">
        <v>70</v>
      </c>
      <c r="C9" s="56" t="s">
        <v>71</v>
      </c>
      <c r="D9" s="56" t="s">
        <v>72</v>
      </c>
      <c r="E9" s="56" t="s">
        <v>73</v>
      </c>
    </row>
    <row r="10" spans="2:5" ht="15">
      <c r="B10" s="57" t="s">
        <v>74</v>
      </c>
      <c r="C10" s="58"/>
      <c r="D10" s="58"/>
      <c r="E10" s="8">
        <f>SUM(E11+E15+E16+E18+E19+E22+E24+E17)</f>
        <v>5366.1</v>
      </c>
    </row>
    <row r="11" spans="2:5" s="9" customFormat="1" ht="15">
      <c r="B11" s="57" t="s">
        <v>75</v>
      </c>
      <c r="C11" s="59" t="s">
        <v>76</v>
      </c>
      <c r="D11" s="58"/>
      <c r="E11" s="8">
        <f>SUM(E12:E14)</f>
        <v>2917</v>
      </c>
    </row>
    <row r="12" spans="2:5" s="60" customFormat="1" ht="60">
      <c r="B12" s="61" t="s">
        <v>77</v>
      </c>
      <c r="C12" s="62" t="s">
        <v>76</v>
      </c>
      <c r="D12" s="63" t="s">
        <v>78</v>
      </c>
      <c r="E12" s="45">
        <v>470.7</v>
      </c>
    </row>
    <row r="13" spans="2:5" ht="60">
      <c r="B13" s="61" t="s">
        <v>79</v>
      </c>
      <c r="C13" s="62" t="s">
        <v>76</v>
      </c>
      <c r="D13" s="63" t="s">
        <v>80</v>
      </c>
      <c r="E13" s="22">
        <v>1876.6</v>
      </c>
    </row>
    <row r="14" spans="2:5" s="9" customFormat="1" ht="30">
      <c r="B14" s="64" t="s">
        <v>81</v>
      </c>
      <c r="C14" s="59" t="s">
        <v>76</v>
      </c>
      <c r="D14" s="58" t="s">
        <v>82</v>
      </c>
      <c r="E14" s="8">
        <v>569.7</v>
      </c>
    </row>
    <row r="15" spans="2:5" s="9" customFormat="1" ht="15">
      <c r="B15" s="64" t="s">
        <v>83</v>
      </c>
      <c r="C15" s="59" t="s">
        <v>78</v>
      </c>
      <c r="D15" s="58" t="s">
        <v>84</v>
      </c>
      <c r="E15" s="8">
        <v>110.4</v>
      </c>
    </row>
    <row r="16" spans="2:5" s="9" customFormat="1" ht="45">
      <c r="B16" s="64" t="s">
        <v>85</v>
      </c>
      <c r="C16" s="59" t="s">
        <v>84</v>
      </c>
      <c r="D16" s="58" t="s">
        <v>86</v>
      </c>
      <c r="E16" s="8">
        <v>0</v>
      </c>
    </row>
    <row r="17" spans="2:5" s="9" customFormat="1" ht="45">
      <c r="B17" s="64" t="s">
        <v>85</v>
      </c>
      <c r="C17" s="59" t="s">
        <v>84</v>
      </c>
      <c r="D17" s="58" t="s">
        <v>87</v>
      </c>
      <c r="E17" s="8">
        <v>0</v>
      </c>
    </row>
    <row r="18" spans="2:5" s="9" customFormat="1" ht="15">
      <c r="B18" s="64" t="s">
        <v>88</v>
      </c>
      <c r="C18" s="59" t="s">
        <v>80</v>
      </c>
      <c r="D18" s="58" t="s">
        <v>86</v>
      </c>
      <c r="E18" s="8">
        <v>1484.7</v>
      </c>
    </row>
    <row r="19" spans="2:5" s="9" customFormat="1" ht="18" customHeight="1">
      <c r="B19" s="57" t="s">
        <v>89</v>
      </c>
      <c r="C19" s="59" t="s">
        <v>90</v>
      </c>
      <c r="D19" s="58"/>
      <c r="E19" s="8">
        <f>SUM(E20:E21)</f>
        <v>287</v>
      </c>
    </row>
    <row r="20" spans="2:5" s="9" customFormat="1" ht="18" customHeight="1">
      <c r="B20" s="65" t="s">
        <v>89</v>
      </c>
      <c r="C20" s="59" t="s">
        <v>90</v>
      </c>
      <c r="D20" s="58" t="s">
        <v>78</v>
      </c>
      <c r="E20" s="8">
        <v>237.5</v>
      </c>
    </row>
    <row r="21" spans="2:5" ht="15">
      <c r="B21" s="65" t="s">
        <v>91</v>
      </c>
      <c r="C21" s="62" t="s">
        <v>90</v>
      </c>
      <c r="D21" s="63" t="s">
        <v>84</v>
      </c>
      <c r="E21" s="22">
        <v>49.5</v>
      </c>
    </row>
    <row r="22" spans="2:5" ht="30">
      <c r="B22" s="64" t="s">
        <v>92</v>
      </c>
      <c r="C22" s="59" t="s">
        <v>93</v>
      </c>
      <c r="D22" s="58"/>
      <c r="E22" s="8">
        <f>SUM(E23)</f>
        <v>371.4</v>
      </c>
    </row>
    <row r="23" spans="2:5" ht="15">
      <c r="B23" s="65" t="s">
        <v>94</v>
      </c>
      <c r="C23" s="62" t="s">
        <v>93</v>
      </c>
      <c r="D23" s="63" t="s">
        <v>76</v>
      </c>
      <c r="E23" s="22">
        <v>371.4</v>
      </c>
    </row>
    <row r="24" spans="2:5" s="9" customFormat="1" ht="15">
      <c r="B24" s="57" t="s">
        <v>95</v>
      </c>
      <c r="C24" s="59" t="s">
        <v>96</v>
      </c>
      <c r="D24" s="58"/>
      <c r="E24" s="8">
        <f>SUM(E25:E26)</f>
        <v>195.6</v>
      </c>
    </row>
    <row r="25" spans="2:5" s="60" customFormat="1" ht="15">
      <c r="B25" s="65" t="s">
        <v>97</v>
      </c>
      <c r="C25" s="63" t="s">
        <v>96</v>
      </c>
      <c r="D25" s="63" t="s">
        <v>76</v>
      </c>
      <c r="E25" s="45">
        <v>38.1</v>
      </c>
    </row>
    <row r="26" spans="2:5" s="60" customFormat="1" ht="15">
      <c r="B26" s="65" t="s">
        <v>98</v>
      </c>
      <c r="C26" s="63" t="s">
        <v>96</v>
      </c>
      <c r="D26" s="63" t="s">
        <v>84</v>
      </c>
      <c r="E26" s="45">
        <v>157.5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G57"/>
  <sheetViews>
    <sheetView view="pageBreakPreview" zoomScaleNormal="120" zoomScaleSheetLayoutView="100" zoomScalePageLayoutView="0" workbookViewId="0" topLeftCell="A1">
      <selection activeCell="A5" sqref="A5:G5"/>
    </sheetView>
  </sheetViews>
  <sheetFormatPr defaultColWidth="11.5742187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66" customWidth="1"/>
    <col min="8" max="8" width="0.42578125" style="0" customWidth="1"/>
    <col min="9" max="255" width="9.140625" style="0" customWidth="1"/>
  </cols>
  <sheetData>
    <row r="1" ht="2.25" customHeight="1"/>
    <row r="2" spans="1:7" ht="15">
      <c r="A2" s="110" t="s">
        <v>99</v>
      </c>
      <c r="B2" s="110"/>
      <c r="C2" s="110"/>
      <c r="D2" s="110"/>
      <c r="E2" s="110"/>
      <c r="F2" s="110"/>
      <c r="G2" s="110"/>
    </row>
    <row r="3" spans="1:7" ht="15">
      <c r="A3" s="110" t="s">
        <v>100</v>
      </c>
      <c r="B3" s="110"/>
      <c r="C3" s="110"/>
      <c r="D3" s="110"/>
      <c r="E3" s="110"/>
      <c r="F3" s="110"/>
      <c r="G3" s="110"/>
    </row>
    <row r="4" spans="1:7" ht="15">
      <c r="A4" s="110" t="s">
        <v>101</v>
      </c>
      <c r="B4" s="110"/>
      <c r="C4" s="110"/>
      <c r="D4" s="110"/>
      <c r="E4" s="110"/>
      <c r="F4" s="110"/>
      <c r="G4" s="110"/>
    </row>
    <row r="5" spans="1:7" ht="18.75">
      <c r="A5" s="110" t="s">
        <v>141</v>
      </c>
      <c r="B5" s="110"/>
      <c r="C5" s="110"/>
      <c r="D5" s="110"/>
      <c r="E5" s="110"/>
      <c r="F5" s="110"/>
      <c r="G5" s="110"/>
    </row>
    <row r="6" spans="1:7" ht="12.75" customHeight="1">
      <c r="A6" s="67"/>
      <c r="B6" s="67"/>
      <c r="C6" s="67"/>
      <c r="D6" s="67"/>
      <c r="E6" s="67"/>
      <c r="F6" s="67"/>
      <c r="G6" s="68"/>
    </row>
    <row r="7" spans="1:7" ht="72.75" customHeight="1">
      <c r="A7" s="112" t="s">
        <v>102</v>
      </c>
      <c r="B7" s="112"/>
      <c r="C7" s="112"/>
      <c r="D7" s="112"/>
      <c r="E7" s="112"/>
      <c r="F7" s="112"/>
      <c r="G7" s="112"/>
    </row>
    <row r="9" spans="1:7" s="72" customFormat="1" ht="75">
      <c r="A9" s="69" t="s">
        <v>103</v>
      </c>
      <c r="B9" s="5" t="s">
        <v>104</v>
      </c>
      <c r="C9" s="70" t="s">
        <v>105</v>
      </c>
      <c r="D9" s="70" t="s">
        <v>106</v>
      </c>
      <c r="E9" s="5" t="s">
        <v>107</v>
      </c>
      <c r="F9" s="5" t="s">
        <v>108</v>
      </c>
      <c r="G9" s="71" t="s">
        <v>73</v>
      </c>
    </row>
    <row r="10" spans="1:7" ht="36.75" customHeight="1">
      <c r="A10" s="73" t="s">
        <v>109</v>
      </c>
      <c r="B10" s="74">
        <v>751</v>
      </c>
      <c r="C10" s="75"/>
      <c r="D10" s="76"/>
      <c r="E10" s="76"/>
      <c r="F10" s="76"/>
      <c r="G10" s="77"/>
    </row>
    <row r="11" spans="1:7" ht="16.5" customHeight="1">
      <c r="A11" s="73" t="s">
        <v>75</v>
      </c>
      <c r="B11" s="74">
        <v>751</v>
      </c>
      <c r="C11" s="75" t="s">
        <v>76</v>
      </c>
      <c r="D11" s="76"/>
      <c r="E11" s="76"/>
      <c r="F11" s="76"/>
      <c r="G11" s="77">
        <f>SUM(G12+G13+G14+G15+G16)</f>
        <v>2917</v>
      </c>
    </row>
    <row r="12" spans="1:7" ht="33" customHeight="1">
      <c r="A12" s="78" t="s">
        <v>77</v>
      </c>
      <c r="B12" s="74">
        <v>751</v>
      </c>
      <c r="C12" s="79" t="s">
        <v>76</v>
      </c>
      <c r="D12" s="80" t="s">
        <v>78</v>
      </c>
      <c r="E12" s="81" t="s">
        <v>110</v>
      </c>
      <c r="F12" s="80" t="s">
        <v>111</v>
      </c>
      <c r="G12" s="82">
        <v>470.7</v>
      </c>
    </row>
    <row r="13" spans="1:7" ht="45" customHeight="1">
      <c r="A13" s="83" t="s">
        <v>112</v>
      </c>
      <c r="B13" s="74">
        <v>751</v>
      </c>
      <c r="C13" s="84" t="s">
        <v>76</v>
      </c>
      <c r="D13" s="85" t="s">
        <v>80</v>
      </c>
      <c r="E13" s="86" t="s">
        <v>113</v>
      </c>
      <c r="F13" s="85" t="s">
        <v>111</v>
      </c>
      <c r="G13" s="82">
        <v>1575.5</v>
      </c>
    </row>
    <row r="14" spans="1:7" ht="18.75" customHeight="1">
      <c r="A14" s="78" t="s">
        <v>114</v>
      </c>
      <c r="B14" s="74">
        <v>751</v>
      </c>
      <c r="C14" s="79" t="s">
        <v>76</v>
      </c>
      <c r="D14" s="80" t="s">
        <v>80</v>
      </c>
      <c r="E14" s="86" t="s">
        <v>113</v>
      </c>
      <c r="F14" s="80" t="s">
        <v>115</v>
      </c>
      <c r="G14" s="82">
        <v>284.5</v>
      </c>
    </row>
    <row r="15" spans="1:7" ht="20.25" customHeight="1">
      <c r="A15" s="83" t="s">
        <v>116</v>
      </c>
      <c r="B15" s="74">
        <v>751</v>
      </c>
      <c r="C15" s="84" t="s">
        <v>76</v>
      </c>
      <c r="D15" s="85" t="s">
        <v>80</v>
      </c>
      <c r="E15" s="86" t="s">
        <v>113</v>
      </c>
      <c r="F15" s="85" t="s">
        <v>117</v>
      </c>
      <c r="G15" s="87">
        <v>16.6</v>
      </c>
    </row>
    <row r="16" spans="1:7" s="9" customFormat="1" ht="15.75">
      <c r="A16" s="88" t="s">
        <v>81</v>
      </c>
      <c r="B16" s="89">
        <v>751</v>
      </c>
      <c r="C16" s="90" t="s">
        <v>76</v>
      </c>
      <c r="D16" s="90" t="s">
        <v>82</v>
      </c>
      <c r="E16" s="90" t="s">
        <v>118</v>
      </c>
      <c r="F16" s="90" t="s">
        <v>115</v>
      </c>
      <c r="G16" s="77">
        <f>SUM(G17:G18)</f>
        <v>569.7</v>
      </c>
    </row>
    <row r="17" spans="1:7" ht="30">
      <c r="A17" s="78" t="s">
        <v>119</v>
      </c>
      <c r="B17" s="74">
        <v>751</v>
      </c>
      <c r="C17" s="79" t="s">
        <v>76</v>
      </c>
      <c r="D17" s="79" t="s">
        <v>82</v>
      </c>
      <c r="E17" s="91" t="s">
        <v>120</v>
      </c>
      <c r="F17" s="79" t="s">
        <v>115</v>
      </c>
      <c r="G17" s="82">
        <v>569.7</v>
      </c>
    </row>
    <row r="18" spans="1:7" ht="15.75">
      <c r="A18" s="78" t="s">
        <v>121</v>
      </c>
      <c r="B18" s="74">
        <v>751</v>
      </c>
      <c r="C18" s="79" t="s">
        <v>76</v>
      </c>
      <c r="D18" s="79" t="s">
        <v>82</v>
      </c>
      <c r="E18" s="92" t="s">
        <v>122</v>
      </c>
      <c r="F18" s="79" t="s">
        <v>115</v>
      </c>
      <c r="G18" s="82">
        <v>0</v>
      </c>
    </row>
    <row r="19" spans="1:7" s="9" customFormat="1" ht="15.75">
      <c r="A19" s="93" t="s">
        <v>83</v>
      </c>
      <c r="B19" s="89">
        <v>751</v>
      </c>
      <c r="C19" s="94" t="s">
        <v>78</v>
      </c>
      <c r="D19" s="95" t="s">
        <v>84</v>
      </c>
      <c r="E19" s="96" t="s">
        <v>123</v>
      </c>
      <c r="F19" s="97"/>
      <c r="G19" s="77">
        <f>SUM(G20:G21)</f>
        <v>110.4</v>
      </c>
    </row>
    <row r="20" spans="1:7" ht="15.75">
      <c r="A20" s="78" t="s">
        <v>124</v>
      </c>
      <c r="B20" s="74">
        <v>751</v>
      </c>
      <c r="C20" s="79" t="s">
        <v>78</v>
      </c>
      <c r="D20" s="80" t="s">
        <v>84</v>
      </c>
      <c r="E20" s="91" t="s">
        <v>123</v>
      </c>
      <c r="F20" s="80" t="s">
        <v>111</v>
      </c>
      <c r="G20" s="82">
        <v>110.4</v>
      </c>
    </row>
    <row r="21" spans="1:7" ht="15.75">
      <c r="A21" s="78" t="s">
        <v>124</v>
      </c>
      <c r="B21" s="74">
        <v>751</v>
      </c>
      <c r="C21" s="79" t="s">
        <v>78</v>
      </c>
      <c r="D21" s="80" t="s">
        <v>84</v>
      </c>
      <c r="E21" s="91" t="s">
        <v>123</v>
      </c>
      <c r="F21" s="80" t="s">
        <v>115</v>
      </c>
      <c r="G21" s="82">
        <v>0</v>
      </c>
    </row>
    <row r="22" spans="1:7" s="9" customFormat="1" ht="39">
      <c r="A22" s="98" t="s">
        <v>125</v>
      </c>
      <c r="B22" s="74">
        <v>751</v>
      </c>
      <c r="C22" s="90" t="s">
        <v>84</v>
      </c>
      <c r="D22" s="90" t="s">
        <v>86</v>
      </c>
      <c r="E22" s="99" t="s">
        <v>126</v>
      </c>
      <c r="F22" s="90" t="s">
        <v>115</v>
      </c>
      <c r="G22" s="77">
        <v>0</v>
      </c>
    </row>
    <row r="23" spans="1:7" s="9" customFormat="1" ht="26.25">
      <c r="A23" s="98" t="s">
        <v>85</v>
      </c>
      <c r="B23" s="74">
        <v>751</v>
      </c>
      <c r="C23" s="90" t="s">
        <v>84</v>
      </c>
      <c r="D23" s="90" t="s">
        <v>87</v>
      </c>
      <c r="E23" s="99" t="s">
        <v>127</v>
      </c>
      <c r="F23" s="90" t="s">
        <v>115</v>
      </c>
      <c r="G23" s="77">
        <v>0</v>
      </c>
    </row>
    <row r="24" spans="1:7" s="9" customFormat="1" ht="26.25">
      <c r="A24" s="98" t="s">
        <v>128</v>
      </c>
      <c r="B24" s="74">
        <v>751</v>
      </c>
      <c r="C24" s="90" t="s">
        <v>80</v>
      </c>
      <c r="D24" s="90" t="s">
        <v>86</v>
      </c>
      <c r="E24" s="96" t="s">
        <v>129</v>
      </c>
      <c r="F24" s="90" t="s">
        <v>115</v>
      </c>
      <c r="G24" s="77">
        <v>1484.7</v>
      </c>
    </row>
    <row r="25" spans="1:7" s="9" customFormat="1" ht="15.75">
      <c r="A25" s="100" t="s">
        <v>89</v>
      </c>
      <c r="B25" s="89">
        <v>751</v>
      </c>
      <c r="C25" s="90" t="s">
        <v>90</v>
      </c>
      <c r="D25" s="90" t="s">
        <v>130</v>
      </c>
      <c r="E25" s="90"/>
      <c r="F25" s="90"/>
      <c r="G25" s="77">
        <f>SUM(G27:G27+G26)</f>
        <v>287</v>
      </c>
    </row>
    <row r="26" spans="1:7" s="9" customFormat="1" ht="15.75">
      <c r="A26" s="101" t="s">
        <v>89</v>
      </c>
      <c r="B26" s="89">
        <v>751</v>
      </c>
      <c r="C26" s="90" t="s">
        <v>90</v>
      </c>
      <c r="D26" s="90" t="s">
        <v>78</v>
      </c>
      <c r="E26" s="90" t="s">
        <v>131</v>
      </c>
      <c r="F26" s="90" t="s">
        <v>115</v>
      </c>
      <c r="G26" s="77">
        <v>237.5</v>
      </c>
    </row>
    <row r="27" spans="1:7" s="60" customFormat="1" ht="15.75">
      <c r="A27" s="102" t="s">
        <v>132</v>
      </c>
      <c r="B27" s="74">
        <v>751</v>
      </c>
      <c r="C27" s="84" t="s">
        <v>90</v>
      </c>
      <c r="D27" s="85" t="s">
        <v>84</v>
      </c>
      <c r="E27" s="84" t="s">
        <v>133</v>
      </c>
      <c r="F27" s="85" t="s">
        <v>115</v>
      </c>
      <c r="G27" s="82">
        <v>49.5</v>
      </c>
    </row>
    <row r="28" spans="1:7" s="9" customFormat="1" ht="30">
      <c r="A28" s="103" t="s">
        <v>92</v>
      </c>
      <c r="B28" s="89">
        <v>751</v>
      </c>
      <c r="C28" s="90" t="s">
        <v>93</v>
      </c>
      <c r="D28" s="95" t="s">
        <v>76</v>
      </c>
      <c r="E28" s="96" t="s">
        <v>120</v>
      </c>
      <c r="F28" s="95"/>
      <c r="G28" s="77">
        <v>371.4</v>
      </c>
    </row>
    <row r="29" spans="1:7" ht="16.5" customHeight="1">
      <c r="A29" s="98" t="s">
        <v>97</v>
      </c>
      <c r="B29" s="74">
        <v>751</v>
      </c>
      <c r="C29" s="90" t="s">
        <v>96</v>
      </c>
      <c r="D29" s="95" t="s">
        <v>76</v>
      </c>
      <c r="E29" s="96" t="s">
        <v>134</v>
      </c>
      <c r="F29" s="95" t="s">
        <v>135</v>
      </c>
      <c r="G29" s="77">
        <v>38.1</v>
      </c>
    </row>
    <row r="30" spans="1:7" s="9" customFormat="1" ht="19.5" customHeight="1">
      <c r="A30" s="98" t="s">
        <v>136</v>
      </c>
      <c r="B30" s="74">
        <v>751</v>
      </c>
      <c r="C30" s="90" t="s">
        <v>96</v>
      </c>
      <c r="D30" s="95" t="s">
        <v>84</v>
      </c>
      <c r="E30" s="99" t="s">
        <v>137</v>
      </c>
      <c r="F30" s="95" t="s">
        <v>135</v>
      </c>
      <c r="G30" s="77">
        <v>145</v>
      </c>
    </row>
    <row r="31" spans="1:7" s="9" customFormat="1" ht="19.5" customHeight="1">
      <c r="A31" s="98" t="s">
        <v>138</v>
      </c>
      <c r="B31" s="74">
        <v>751</v>
      </c>
      <c r="C31" s="90" t="s">
        <v>96</v>
      </c>
      <c r="D31" s="95" t="s">
        <v>84</v>
      </c>
      <c r="E31" s="99" t="s">
        <v>139</v>
      </c>
      <c r="F31" s="95" t="s">
        <v>135</v>
      </c>
      <c r="G31" s="77">
        <v>12.5</v>
      </c>
    </row>
    <row r="32" spans="1:7" s="9" customFormat="1" ht="17.25" customHeight="1">
      <c r="A32" s="104" t="s">
        <v>140</v>
      </c>
      <c r="B32" s="105"/>
      <c r="C32" s="59"/>
      <c r="D32" s="106"/>
      <c r="E32" s="59"/>
      <c r="F32" s="106"/>
      <c r="G32" s="77">
        <f>SUM(G11+G19+G22+G23+G24+G25+G28+G29+G30+G31)</f>
        <v>5366.1</v>
      </c>
    </row>
    <row r="33" spans="1:2" ht="15">
      <c r="A33" s="107"/>
      <c r="B33" s="60"/>
    </row>
    <row r="34" ht="15">
      <c r="B34" s="60"/>
    </row>
    <row r="35" ht="15">
      <c r="B35" s="60"/>
    </row>
    <row r="36" ht="15">
      <c r="B36" s="60"/>
    </row>
    <row r="37" ht="15">
      <c r="B37" s="60"/>
    </row>
    <row r="38" ht="15">
      <c r="B38" s="60"/>
    </row>
    <row r="39" ht="15">
      <c r="B39" s="60"/>
    </row>
    <row r="40" ht="15">
      <c r="B40" s="60"/>
    </row>
    <row r="41" ht="15">
      <c r="B41" s="60"/>
    </row>
    <row r="42" ht="15">
      <c r="B42" s="60"/>
    </row>
    <row r="43" ht="15">
      <c r="B43" s="60"/>
    </row>
    <row r="44" ht="15">
      <c r="B44" s="60"/>
    </row>
    <row r="45" ht="15">
      <c r="B45" s="60"/>
    </row>
    <row r="46" ht="15">
      <c r="B46" s="60"/>
    </row>
    <row r="47" ht="15">
      <c r="B47" s="60"/>
    </row>
    <row r="48" ht="15">
      <c r="B48" s="60"/>
    </row>
    <row r="49" ht="15">
      <c r="B49" s="60"/>
    </row>
    <row r="50" ht="15">
      <c r="B50" s="60"/>
    </row>
    <row r="51" ht="15">
      <c r="B51" s="60"/>
    </row>
    <row r="52" ht="15">
      <c r="B52" s="60"/>
    </row>
    <row r="53" ht="15">
      <c r="B53" s="60"/>
    </row>
    <row r="54" ht="15">
      <c r="B54" s="60"/>
    </row>
    <row r="55" ht="15">
      <c r="B55" s="60"/>
    </row>
    <row r="56" ht="15">
      <c r="B56" s="60"/>
    </row>
    <row r="57" ht="15">
      <c r="B57" s="60"/>
    </row>
  </sheetData>
  <sheetProtection selectLockedCells="1" selectUnlockedCells="1"/>
  <mergeCells count="5">
    <mergeCell ref="A2:G2"/>
    <mergeCell ref="A3:G3"/>
    <mergeCell ref="A4:G4"/>
    <mergeCell ref="A5:G5"/>
    <mergeCell ref="A7:G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2022-07-05T08:23:22Z</cp:lastPrinted>
  <dcterms:modified xsi:type="dcterms:W3CDTF">2022-07-05T08:23:50Z</dcterms:modified>
  <cp:category/>
  <cp:version/>
  <cp:contentType/>
  <cp:contentStatus/>
</cp:coreProperties>
</file>