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4"/>
  </bookViews>
  <sheets>
    <sheet name="прило6" sheetId="1" r:id="rId1"/>
    <sheet name="прил8" sheetId="2" r:id="rId2"/>
    <sheet name="прилож10" sheetId="3" r:id="rId3"/>
    <sheet name="при12" sheetId="4" r:id="rId4"/>
    <sheet name="прил 14" sheetId="5" r:id="rId5"/>
  </sheets>
  <definedNames>
    <definedName name="Excel_BuiltIn_Print_Area" localSheetId="1">'прил8'!$A$4:$D$34</definedName>
    <definedName name="Excel_BuiltIn_Print_Area" localSheetId="2">'прилож10'!$A$5:$D$80</definedName>
    <definedName name="_xlnm.Print_Area" localSheetId="1">'прил8'!$A$1:$D$34</definedName>
    <definedName name="_xlnm.Print_Area" localSheetId="2">'прилож10'!$A$1:$D$80</definedName>
  </definedNames>
  <calcPr fullCalcOnLoad="1"/>
</workbook>
</file>

<file path=xl/sharedStrings.xml><?xml version="1.0" encoding="utf-8"?>
<sst xmlns="http://schemas.openxmlformats.org/spreadsheetml/2006/main" count="654" uniqueCount="183">
  <si>
    <t xml:space="preserve">Приложение №1 к Решению Совета народных депутатов муниципального </t>
  </si>
  <si>
    <t xml:space="preserve">                                     образования «Натырбовское сельское поселение»</t>
  </si>
  <si>
    <t xml:space="preserve">Приложение №3  к Решению Совета народных депутатов муниципального </t>
  </si>
  <si>
    <t>образования «Натырбовское сельское поселение» «О бюджете муниципального</t>
  </si>
  <si>
    <t xml:space="preserve">образования «Натырбовское сельское поселение» на 2022год  и плановый период 2023-2024гг. </t>
  </si>
  <si>
    <t>От 28  декабря 2021года  №169</t>
  </si>
  <si>
    <t xml:space="preserve">Источники финансирования дефицита бюджета муниципального образования «Натырбовское сельское поселение» на 2022 год
</t>
  </si>
  <si>
    <t>Наименование показателя</t>
  </si>
  <si>
    <t>Код показателя</t>
  </si>
  <si>
    <t>Сумма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</si>
  <si>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</si>
  <si>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</si>
  <si>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бюджетами  Российской Федерации в валюте Российской Федерации</t>
  </si>
  <si>
    <t>000 01 02 0000 10 0000 710</t>
  </si>
  <si>
    <t>Погашение бюджетами сельских поселений кредитов, предоставленных кредитными организациями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</si>
  <si>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</si>
  <si>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</si>
  <si>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</si>
  <si>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</si>
  <si>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</si>
  <si>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</si>
  <si>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</si>
  <si>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Изменение остатков средств на счетах по учету средств бюджета</t>
  </si>
  <si>
    <t>000 01 05 00 00 00  0000 000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</si>
  <si>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</si>
  <si>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</si>
  <si>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</si>
  <si>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</si>
  <si>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</si>
  <si>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</si>
  <si>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</si>
  <si>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</si>
  <si>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</si>
  <si>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</si>
  <si>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 поселений</t>
  </si>
  <si>
    <t>000 01 05 02 01 10 0000 610</t>
  </si>
  <si>
    <t>источники внутреннего, финансового диффицита в бюджет</t>
  </si>
  <si>
    <t>000 01 00 00 00 00 0000 000</t>
  </si>
  <si>
    <t xml:space="preserve">Приложение №2 к Решению Совета народных депутатов муниципального </t>
  </si>
  <si>
    <t xml:space="preserve">Приложение №5  к Решению Совета народных депутатов муниципального </t>
  </si>
  <si>
    <t xml:space="preserve">Распределение бюджетных ассигнований   бюджета муниципального  образования «Натырбовское сельское поселение» по разделам и подразделам  классификации расходов бюджетов Российской Федерации на 2022 год
</t>
  </si>
  <si>
    <t>НАИМЕНОВАНИЕ</t>
  </si>
  <si>
    <t>Раздел</t>
  </si>
  <si>
    <t>Подраздел</t>
  </si>
  <si>
    <t>Сумма, тыс.руб.</t>
  </si>
  <si>
    <t>ВСЕГО: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</si>
  <si>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</si>
  <si>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</si>
  <si>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</si>
  <si>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</si>
  <si>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</si>
  <si>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высших органов исполнительной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</si>
  <si>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</si>
  <si>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</si>
  <si>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</si>
  <si>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</si>
  <si>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</si>
  <si>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</si>
  <si>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</si>
  <si>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</si>
  <si>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</si>
  <si>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</si>
  <si>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</si>
  <si>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</si>
  <si>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</si>
  <si>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</si>
  <si>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</si>
  <si>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</si>
  <si>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</si>
  <si>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</si>
  <si>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</si>
  <si>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</si>
  <si>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Прочие непрограммные расходы на водоснабжение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</si>
  <si>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</si>
  <si>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</si>
  <si>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</si>
  <si>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</si>
  <si>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</si>
  <si>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</si>
  <si>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</si>
  <si>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 xml:space="preserve">Приложение №3 к Решению Совета народных депутатов муниципального </t>
  </si>
  <si>
    <t xml:space="preserve">Приложение №7  к Решению Совета народных депутатов муниципального </t>
  </si>
  <si>
    <t xml:space="preserve">Распределение бюджетных ассигнований, бюджета муниципального  образования, по целевым статьям ( непрограммным направлениям деятельности), группам видов классификации расходов бюджетов Российской Федерации на 2022 год </t>
  </si>
  <si>
    <t xml:space="preserve">Наименование </t>
  </si>
  <si>
    <t>Целевая статья</t>
  </si>
  <si>
    <t>группа видов расходов</t>
  </si>
  <si>
    <t>ВСЕГО РАСХОДОВ:</t>
  </si>
  <si>
    <t>Муниципальная программа «Социальная поддержка граждан на территории МО «Натырбовкое сп»</t>
  </si>
  <si>
    <t>3520010000</t>
  </si>
  <si>
    <t>300</t>
  </si>
  <si>
    <t>НАЦИОНАЛЬНАЯ ОБОРОНА</t>
  </si>
  <si>
    <t>Расходы за счет межбюджетных трансфертов, предоставляемых из федерального бюджета</t>
  </si>
  <si>
    <t>6100Э50000</t>
  </si>
  <si>
    <t>Осуществление первичного воинского учета на территориях, где отсутствуют военные комиссариаты</t>
  </si>
  <si>
    <t>6100Э51180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</si>
  <si>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</si>
  <si>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100</t>
  </si>
  <si>
    <t>Закупка товаров, работ и услуг для государственных (муниципальных) нужд</t>
  </si>
  <si>
    <t>200</t>
  </si>
  <si>
    <t>Функционирование высшего должностного лица муниципального образования</t>
  </si>
  <si>
    <t>6110000000</t>
  </si>
  <si>
    <t xml:space="preserve"> Глава муниципального образования</t>
  </si>
  <si>
    <t>6110Э00100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</si>
  <si>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</si>
  <si>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функций органов местного самоуправления</t>
  </si>
  <si>
    <t>6160000000</t>
  </si>
  <si>
    <t xml:space="preserve">Обеспечение функций органами местного самоуправления        </t>
  </si>
  <si>
    <t>6160Э00400</t>
  </si>
  <si>
    <t>Социальное обеспечение и иные выплаты населению</t>
  </si>
  <si>
    <t>Иные бюджетные ассигнования</t>
  </si>
  <si>
    <t>800</t>
  </si>
  <si>
    <t>Реализация полномочий Республики Адыгея, переданных для осуществления органам местного самоуправления, осуществляемых за счет средств республиканского бюджета Республики Адыгея</t>
  </si>
  <si>
    <t>6100Э61000</t>
  </si>
  <si>
    <t>Субвенции на осуществление государственных полномочий Республики Адыгея в сфере административных правоотношений</t>
  </si>
  <si>
    <t>6100Э61010</t>
  </si>
  <si>
    <t>Реализация иных мероприятий в рамках непрограммных расходов муниципальных органов муниципального образования "Натырбовское сельское поселение»</t>
  </si>
  <si>
    <t>6610000000</t>
  </si>
  <si>
    <t>Резервный фонд администрации муниципального образования "Натырбовское сельское поселение»</t>
  </si>
  <si>
    <t>6610001000</t>
  </si>
  <si>
    <t>6610021000</t>
  </si>
  <si>
    <t>Реализация иных мероприятий в рамках непрограммных расходов муниципальных органов муниципального образования «Натырбовскоее сельское поселение»</t>
  </si>
  <si>
    <t>Защита населения и территории от чрезвычайных ситуаций природного и техногенного характера, гражданская оборона</t>
  </si>
  <si>
    <t>Прочие непрограммные направления расходов</t>
  </si>
  <si>
    <t>6620000000</t>
  </si>
  <si>
    <t>Резерв материальных ресурсов для ликвидации чрезвычайных ситуаций природного и техногенного характера</t>
  </si>
  <si>
    <t>6620020000</t>
  </si>
  <si>
    <t>ЖИЛИЩНО - КОММУНАЛЬНОЕ ХОЗЯЙСТВО</t>
  </si>
  <si>
    <t>6630001000</t>
  </si>
  <si>
    <t>Прочие непрограммные расходы</t>
  </si>
  <si>
    <t>6630000000</t>
  </si>
  <si>
    <t>Прочие непрограммные расходы на озеленение</t>
  </si>
  <si>
    <t>6630004000</t>
  </si>
  <si>
    <t>Прочие непрограммные расходы на благоустройство</t>
  </si>
  <si>
    <t>6630005000</t>
  </si>
  <si>
    <t>Прочие непрограммные расходы на содержание автомобильных дорог и инженерных сооружений на них</t>
  </si>
  <si>
    <t>6630006000</t>
  </si>
  <si>
    <t>Прочие непрограммные расходы на выполнение других обязательств государства</t>
  </si>
  <si>
    <t>6630007000</t>
  </si>
  <si>
    <t>Прочая закупка товаров, работ и услуг для обеспечения государственных (муниципальных) нужд</t>
  </si>
  <si>
    <t>Другие общегосударственне расходы</t>
  </si>
  <si>
    <t>Муниципальная программа «Поддержка и развитие малого и среднего предпринимательства на территории МО «Натырбовкое сп»</t>
  </si>
  <si>
    <t>Прочие расходы в области социальной политики</t>
  </si>
  <si>
    <t>6640000000</t>
  </si>
  <si>
    <t>Материальная помощь главы администрации</t>
  </si>
  <si>
    <t>6640001000</t>
  </si>
  <si>
    <t>Другие вопросы в области национальной безопасности и правоохранительной деятельности</t>
  </si>
  <si>
    <t>Комплексные программы</t>
  </si>
  <si>
    <t>6650000000</t>
  </si>
  <si>
    <t>Комплексная программа «По противодействию коррупции в муниципальном образовании «Натырбовское сельское поселение» на 2022 годы.</t>
  </si>
  <si>
    <t>6650001000</t>
  </si>
  <si>
    <t>Комплексная программа «об утверждении муниципальной программы "По профилактике правонарушений и обеспечению общественной безопасности на территории МО №Натырбовское сельское поселение" на 2022г.</t>
  </si>
  <si>
    <t>Комплексная программа «об утверждении муниципальной программы  "Профилактика терроризма и экстремизма, минимизация и ликвидация последствий тнрроризма и экстремизма на территории МО №Натырбовское сельское поселение" на 2022г.</t>
  </si>
  <si>
    <t>6650002000</t>
  </si>
  <si>
    <t xml:space="preserve">Приложение №4 к Решению Совета народных депутатов муниципального </t>
  </si>
  <si>
    <t xml:space="preserve">Приложение №9  к Решению Совета народных депутатов муниципального </t>
  </si>
  <si>
    <t>Ведомственная структура расходов бюджета муниципального  образования «Натырбовское сельское поселение» на 2022год по разделам , подразделам, целевым статьям и видам расходов  классификации расходов бюджетов Российской Федерации</t>
  </si>
  <si>
    <t>код прямого получателя</t>
  </si>
  <si>
    <t xml:space="preserve">Раздел </t>
  </si>
  <si>
    <t xml:space="preserve">Подраздел </t>
  </si>
  <si>
    <t>группы видов расходов</t>
  </si>
  <si>
    <t xml:space="preserve">Администрация муниципального образования "Натырбовское сельское поселение" </t>
  </si>
  <si>
    <t>751</t>
  </si>
  <si>
    <t xml:space="preserve"> ОБЩЕГОСУДАРСТВЕННЫЕ ВОПРОСЫ</t>
  </si>
  <si>
    <t>Реализация иных мероприятий в рамках непрограммных расходов муниципальных органов муниципального образования «Натырбовское сельское поселение»</t>
  </si>
  <si>
    <t>Резервный фонд администрации муниципального образования «Натырбовское сельское поселение»</t>
  </si>
  <si>
    <t>Комплексная программа «По противодействию коррупции в муниципальном образовании «Натырбовское сельское поселение» на 2022годы.</t>
  </si>
  <si>
    <t>Комплексная программа «об утверждении муниципальной программы  "Профилактика терроризма и экстремизма, минимизация и ликвидация последствий тнрроризма и экстремизма на территории МО "Натырбовское сельское поселение" на 2022г.</t>
  </si>
  <si>
    <t>201</t>
  </si>
  <si>
    <t>Другие вопросы в области культуры, кинематографии</t>
  </si>
  <si>
    <t>КУЛЬТУРА</t>
  </si>
  <si>
    <t>Выплаты муниципальным гражданским служащим  муниципальных органов  муниципального образования «Натырбовское сельское поселение»</t>
  </si>
  <si>
    <t xml:space="preserve">Приложение №5 к Решению Совета народных депутатов муниципального </t>
  </si>
  <si>
    <t xml:space="preserve">Приложение №11  к Решению Совета народных депутатов муниципального </t>
  </si>
  <si>
    <t>Программа муниципальных внутренних заимствований муниципального образования "Натырбовское сельское поселение" на 2022 год</t>
  </si>
  <si>
    <t>Внутренние заимствования (привлечение/погашение)</t>
  </si>
  <si>
    <t>Кредиты кредитных организаций</t>
  </si>
  <si>
    <t xml:space="preserve">     Получение кредитов</t>
  </si>
  <si>
    <t xml:space="preserve">     Погашение кредитов</t>
  </si>
  <si>
    <t>Кредиты от других бюджетов бюджетной системы РФ</t>
  </si>
  <si>
    <t>-</t>
  </si>
  <si>
    <t xml:space="preserve">   от  20 октября 2022 года  № 10</t>
  </si>
  <si>
    <t xml:space="preserve">  от  20 октября 2022 года  № 10</t>
  </si>
  <si>
    <t xml:space="preserve"> от  20 октября 2022 года  № 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</si>
</sst>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1.5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1"/>
      <name val="Times New Roman Cyr"/>
      <family val="1"/>
    </font>
    <font>
      <b/>
      <sz val="12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i/>
      <sz val="11"/>
      <color indexed="8"/>
      <name val="Times New Roman"/>
      <family val="1"/>
    </font>
    <font>
      <b/>
      <sz val="11"/>
      <name val="Times New Roman Cyr"/>
      <family val="1"/>
    </font>
    <font>
      <sz val="11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Border="1" applyAlignment="1">
      <alignment horizontal="right" wrapText="1"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20" fillId="0" borderId="10" xfId="0" applyFont="1" applyBorder="1" applyAlignment="1">
      <alignment vertical="top" wrapText="1"/>
    </xf>
    <xf numFmtId="0" fontId="0" fillId="0" borderId="10" xfId="0" applyBorder="1" applyAlignment="1">
      <alignment horizontal="right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164" fontId="0" fillId="0" borderId="13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165" fontId="9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165" fontId="9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24" borderId="11" xfId="0" applyNumberFormat="1" applyFont="1" applyFill="1" applyBorder="1" applyAlignment="1">
      <alignment horizontal="left" vertical="top"/>
    </xf>
    <xf numFmtId="0" fontId="0" fillId="24" borderId="11" xfId="0" applyFont="1" applyFill="1" applyBorder="1" applyAlignment="1">
      <alignment horizontal="center"/>
    </xf>
    <xf numFmtId="165" fontId="0" fillId="24" borderId="11" xfId="0" applyNumberFormat="1" applyFont="1" applyFill="1" applyBorder="1" applyAlignment="1">
      <alignment horizontal="center" wrapText="1"/>
    </xf>
    <xf numFmtId="49" fontId="0" fillId="24" borderId="11" xfId="0" applyNumberFormat="1" applyFont="1" applyFill="1" applyBorder="1" applyAlignment="1">
      <alignment horizontal="left" vertical="top" wrapText="1"/>
    </xf>
    <xf numFmtId="49" fontId="9" fillId="24" borderId="11" xfId="0" applyNumberFormat="1" applyFont="1" applyFill="1" applyBorder="1" applyAlignment="1">
      <alignment horizontal="left" vertical="top" wrapText="1"/>
    </xf>
    <xf numFmtId="0" fontId="9" fillId="24" borderId="11" xfId="0" applyFont="1" applyFill="1" applyBorder="1" applyAlignment="1">
      <alignment horizontal="center"/>
    </xf>
    <xf numFmtId="165" fontId="9" fillId="24" borderId="11" xfId="0" applyNumberFormat="1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wrapText="1"/>
    </xf>
    <xf numFmtId="0" fontId="9" fillId="24" borderId="11" xfId="0" applyFont="1" applyFill="1" applyBorder="1" applyAlignment="1">
      <alignment horizont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9" fontId="9" fillId="24" borderId="11" xfId="0" applyNumberFormat="1" applyFont="1" applyFill="1" applyBorder="1" applyAlignment="1">
      <alignment horizontal="left" vertical="top"/>
    </xf>
    <xf numFmtId="49" fontId="9" fillId="24" borderId="11" xfId="0" applyNumberFormat="1" applyFont="1" applyFill="1" applyBorder="1" applyAlignment="1">
      <alignment horizontal="center" wrapText="1"/>
    </xf>
    <xf numFmtId="165" fontId="9" fillId="24" borderId="11" xfId="0" applyNumberFormat="1" applyFont="1" applyFill="1" applyBorder="1" applyAlignment="1">
      <alignment horizontal="right" wrapText="1"/>
    </xf>
    <xf numFmtId="49" fontId="9" fillId="24" borderId="11" xfId="0" applyNumberFormat="1" applyFont="1" applyFill="1" applyBorder="1" applyAlignment="1">
      <alignment horizontal="center"/>
    </xf>
    <xf numFmtId="0" fontId="9" fillId="25" borderId="0" xfId="0" applyFont="1" applyFill="1" applyAlignment="1">
      <alignment/>
    </xf>
    <xf numFmtId="49" fontId="0" fillId="24" borderId="11" xfId="0" applyNumberFormat="1" applyFont="1" applyFill="1" applyBorder="1" applyAlignment="1">
      <alignment horizontal="center"/>
    </xf>
    <xf numFmtId="49" fontId="0" fillId="24" borderId="11" xfId="0" applyNumberFormat="1" applyFont="1" applyFill="1" applyBorder="1" applyAlignment="1">
      <alignment horizontal="center" wrapText="1"/>
    </xf>
    <xf numFmtId="165" fontId="0" fillId="24" borderId="11" xfId="0" applyNumberFormat="1" applyFont="1" applyFill="1" applyBorder="1" applyAlignment="1">
      <alignment horizontal="right" wrapText="1"/>
    </xf>
    <xf numFmtId="165" fontId="0" fillId="24" borderId="11" xfId="0" applyNumberFormat="1" applyFill="1" applyBorder="1" applyAlignment="1">
      <alignment horizontal="right" wrapText="1"/>
    </xf>
    <xf numFmtId="0" fontId="0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left" wrapText="1"/>
    </xf>
    <xf numFmtId="0" fontId="1" fillId="24" borderId="11" xfId="0" applyFont="1" applyFill="1" applyBorder="1" applyAlignment="1">
      <alignment horizontal="left" wrapText="1"/>
    </xf>
    <xf numFmtId="49" fontId="22" fillId="24" borderId="11" xfId="0" applyNumberFormat="1" applyFont="1" applyFill="1" applyBorder="1" applyAlignment="1">
      <alignment horizontal="left" vertical="top" wrapText="1"/>
    </xf>
    <xf numFmtId="0" fontId="22" fillId="24" borderId="11" xfId="0" applyFont="1" applyFill="1" applyBorder="1" applyAlignment="1">
      <alignment wrapText="1"/>
    </xf>
    <xf numFmtId="0" fontId="0" fillId="25" borderId="0" xfId="0" applyFill="1" applyAlignment="1">
      <alignment/>
    </xf>
    <xf numFmtId="0" fontId="1" fillId="24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24" borderId="0" xfId="0" applyFill="1" applyAlignment="1">
      <alignment/>
    </xf>
    <xf numFmtId="165" fontId="0" fillId="0" borderId="0" xfId="0" applyNumberFormat="1" applyAlignment="1">
      <alignment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165" fontId="21" fillId="0" borderId="1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23" fillId="0" borderId="11" xfId="0" applyFont="1" applyFill="1" applyBorder="1" applyAlignment="1">
      <alignment horizontal="left" wrapText="1"/>
    </xf>
    <xf numFmtId="49" fontId="9" fillId="0" borderId="11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165" fontId="23" fillId="0" borderId="11" xfId="0" applyNumberFormat="1" applyFont="1" applyBorder="1" applyAlignment="1">
      <alignment/>
    </xf>
    <xf numFmtId="0" fontId="23" fillId="24" borderId="11" xfId="0" applyFont="1" applyFill="1" applyBorder="1" applyAlignment="1">
      <alignment horizontal="left" wrapText="1"/>
    </xf>
    <xf numFmtId="49" fontId="24" fillId="24" borderId="11" xfId="0" applyNumberFormat="1" applyFont="1" applyFill="1" applyBorder="1" applyAlignment="1">
      <alignment horizontal="center"/>
    </xf>
    <xf numFmtId="49" fontId="0" fillId="24" borderId="15" xfId="0" applyNumberFormat="1" applyFont="1" applyFill="1" applyBorder="1" applyAlignment="1">
      <alignment horizontal="center"/>
    </xf>
    <xf numFmtId="165" fontId="23" fillId="24" borderId="11" xfId="0" applyNumberFormat="1" applyFont="1" applyFill="1" applyBorder="1" applyAlignment="1">
      <alignment/>
    </xf>
    <xf numFmtId="49" fontId="25" fillId="24" borderId="11" xfId="0" applyNumberFormat="1" applyFont="1" applyFill="1" applyBorder="1" applyAlignment="1">
      <alignment wrapText="1"/>
    </xf>
    <xf numFmtId="49" fontId="26" fillId="24" borderId="14" xfId="0" applyNumberFormat="1" applyFont="1" applyFill="1" applyBorder="1" applyAlignment="1">
      <alignment horizontal="right"/>
    </xf>
    <xf numFmtId="164" fontId="25" fillId="24" borderId="14" xfId="0" applyNumberFormat="1" applyFont="1" applyFill="1" applyBorder="1" applyAlignment="1">
      <alignment/>
    </xf>
    <xf numFmtId="0" fontId="27" fillId="24" borderId="11" xfId="0" applyFont="1" applyFill="1" applyBorder="1" applyAlignment="1">
      <alignment/>
    </xf>
    <xf numFmtId="49" fontId="27" fillId="24" borderId="14" xfId="0" applyNumberFormat="1" applyFont="1" applyFill="1" applyBorder="1" applyAlignment="1">
      <alignment horizontal="right"/>
    </xf>
    <xf numFmtId="164" fontId="27" fillId="24" borderId="14" xfId="0" applyNumberFormat="1" applyFont="1" applyFill="1" applyBorder="1" applyAlignment="1">
      <alignment/>
    </xf>
    <xf numFmtId="0" fontId="0" fillId="26" borderId="0" xfId="0" applyFont="1" applyFill="1" applyAlignment="1">
      <alignment/>
    </xf>
    <xf numFmtId="0" fontId="28" fillId="24" borderId="11" xfId="0" applyFont="1" applyFill="1" applyBorder="1" applyAlignment="1">
      <alignment wrapText="1"/>
    </xf>
    <xf numFmtId="49" fontId="28" fillId="24" borderId="11" xfId="0" applyNumberFormat="1" applyFont="1" applyFill="1" applyBorder="1" applyAlignment="1">
      <alignment horizontal="right"/>
    </xf>
    <xf numFmtId="49" fontId="29" fillId="24" borderId="14" xfId="0" applyNumberFormat="1" applyFont="1" applyFill="1" applyBorder="1" applyAlignment="1">
      <alignment horizontal="right"/>
    </xf>
    <xf numFmtId="164" fontId="28" fillId="24" borderId="14" xfId="0" applyNumberFormat="1" applyFont="1" applyFill="1" applyBorder="1" applyAlignment="1">
      <alignment/>
    </xf>
    <xf numFmtId="0" fontId="28" fillId="24" borderId="11" xfId="0" applyFont="1" applyFill="1" applyBorder="1" applyAlignment="1">
      <alignment vertical="top" wrapText="1"/>
    </xf>
    <xf numFmtId="164" fontId="28" fillId="24" borderId="11" xfId="0" applyNumberFormat="1" applyFont="1" applyFill="1" applyBorder="1" applyAlignment="1">
      <alignment/>
    </xf>
    <xf numFmtId="49" fontId="28" fillId="24" borderId="11" xfId="0" applyNumberFormat="1" applyFont="1" applyFill="1" applyBorder="1" applyAlignment="1">
      <alignment vertical="top" wrapText="1"/>
    </xf>
    <xf numFmtId="49" fontId="28" fillId="24" borderId="11" xfId="0" applyNumberFormat="1" applyFont="1" applyFill="1" applyBorder="1" applyAlignment="1">
      <alignment wrapText="1"/>
    </xf>
    <xf numFmtId="49" fontId="30" fillId="24" borderId="11" xfId="0" applyNumberFormat="1" applyFont="1" applyFill="1" applyBorder="1" applyAlignment="1">
      <alignment wrapText="1"/>
    </xf>
    <xf numFmtId="49" fontId="27" fillId="24" borderId="11" xfId="0" applyNumberFormat="1" applyFont="1" applyFill="1" applyBorder="1" applyAlignment="1">
      <alignment horizontal="right"/>
    </xf>
    <xf numFmtId="164" fontId="27" fillId="24" borderId="11" xfId="0" applyNumberFormat="1" applyFont="1" applyFill="1" applyBorder="1" applyAlignment="1">
      <alignment/>
    </xf>
    <xf numFmtId="49" fontId="0" fillId="24" borderId="11" xfId="0" applyNumberFormat="1" applyFont="1" applyFill="1" applyBorder="1" applyAlignment="1">
      <alignment wrapText="1"/>
    </xf>
    <xf numFmtId="165" fontId="0" fillId="0" borderId="0" xfId="0" applyNumberFormat="1" applyFont="1" applyAlignment="1">
      <alignment/>
    </xf>
    <xf numFmtId="49" fontId="27" fillId="24" borderId="11" xfId="0" applyNumberFormat="1" applyFont="1" applyFill="1" applyBorder="1" applyAlignment="1">
      <alignment vertical="top" wrapText="1"/>
    </xf>
    <xf numFmtId="0" fontId="9" fillId="26" borderId="0" xfId="0" applyFont="1" applyFill="1" applyAlignment="1">
      <alignment/>
    </xf>
    <xf numFmtId="0" fontId="28" fillId="24" borderId="0" xfId="0" applyFont="1" applyFill="1" applyAlignment="1">
      <alignment/>
    </xf>
    <xf numFmtId="49" fontId="28" fillId="24" borderId="12" xfId="0" applyNumberFormat="1" applyFont="1" applyFill="1" applyBorder="1" applyAlignment="1">
      <alignment horizontal="right"/>
    </xf>
    <xf numFmtId="49" fontId="28" fillId="24" borderId="12" xfId="0" applyNumberFormat="1" applyFont="1" applyFill="1" applyBorder="1" applyAlignment="1">
      <alignment vertical="top" wrapText="1"/>
    </xf>
    <xf numFmtId="49" fontId="28" fillId="24" borderId="14" xfId="0" applyNumberFormat="1" applyFont="1" applyFill="1" applyBorder="1" applyAlignment="1">
      <alignment horizontal="right"/>
    </xf>
    <xf numFmtId="49" fontId="28" fillId="24" borderId="12" xfId="0" applyNumberFormat="1" applyFont="1" applyFill="1" applyBorder="1" applyAlignment="1">
      <alignment wrapText="1"/>
    </xf>
    <xf numFmtId="164" fontId="28" fillId="24" borderId="16" xfId="0" applyNumberFormat="1" applyFont="1" applyFill="1" applyBorder="1" applyAlignment="1">
      <alignment/>
    </xf>
    <xf numFmtId="49" fontId="27" fillId="24" borderId="11" xfId="0" applyNumberFormat="1" applyFont="1" applyFill="1" applyBorder="1" applyAlignment="1">
      <alignment wrapText="1"/>
    </xf>
    <xf numFmtId="0" fontId="0" fillId="26" borderId="0" xfId="0" applyFont="1" applyFill="1" applyBorder="1" applyAlignment="1">
      <alignment/>
    </xf>
    <xf numFmtId="49" fontId="28" fillId="24" borderId="14" xfId="0" applyNumberFormat="1" applyFont="1" applyFill="1" applyBorder="1" applyAlignment="1">
      <alignment wrapText="1"/>
    </xf>
    <xf numFmtId="0" fontId="25" fillId="24" borderId="11" xfId="0" applyFont="1" applyFill="1" applyBorder="1" applyAlignment="1">
      <alignment wrapText="1"/>
    </xf>
    <xf numFmtId="49" fontId="25" fillId="24" borderId="11" xfId="0" applyNumberFormat="1" applyFont="1" applyFill="1" applyBorder="1" applyAlignment="1">
      <alignment horizontal="right"/>
    </xf>
    <xf numFmtId="164" fontId="25" fillId="24" borderId="11" xfId="0" applyNumberFormat="1" applyFont="1" applyFill="1" applyBorder="1" applyAlignment="1">
      <alignment/>
    </xf>
    <xf numFmtId="164" fontId="26" fillId="24" borderId="11" xfId="0" applyNumberFormat="1" applyFont="1" applyFill="1" applyBorder="1" applyAlignment="1">
      <alignment/>
    </xf>
    <xf numFmtId="0" fontId="26" fillId="24" borderId="11" xfId="0" applyFont="1" applyFill="1" applyBorder="1" applyAlignment="1">
      <alignment wrapText="1"/>
    </xf>
    <xf numFmtId="0" fontId="26" fillId="24" borderId="12" xfId="0" applyFont="1" applyFill="1" applyBorder="1" applyAlignment="1">
      <alignment wrapText="1"/>
    </xf>
    <xf numFmtId="49" fontId="30" fillId="24" borderId="14" xfId="0" applyNumberFormat="1" applyFont="1" applyFill="1" applyBorder="1" applyAlignment="1">
      <alignment wrapText="1"/>
    </xf>
    <xf numFmtId="49" fontId="25" fillId="24" borderId="11" xfId="0" applyNumberFormat="1" applyFont="1" applyFill="1" applyBorder="1" applyAlignment="1">
      <alignment vertical="center" wrapText="1"/>
    </xf>
    <xf numFmtId="0" fontId="27" fillId="24" borderId="11" xfId="0" applyFont="1" applyFill="1" applyBorder="1" applyAlignment="1">
      <alignment horizontal="left" vertical="center" wrapText="1"/>
    </xf>
    <xf numFmtId="0" fontId="28" fillId="24" borderId="11" xfId="0" applyFont="1" applyFill="1" applyBorder="1" applyAlignment="1">
      <alignment vertical="center" wrapText="1"/>
    </xf>
    <xf numFmtId="49" fontId="28" fillId="24" borderId="11" xfId="0" applyNumberFormat="1" applyFont="1" applyFill="1" applyBorder="1" applyAlignment="1">
      <alignment vertical="center" wrapText="1"/>
    </xf>
    <xf numFmtId="49" fontId="29" fillId="24" borderId="11" xfId="0" applyNumberFormat="1" applyFont="1" applyFill="1" applyBorder="1" applyAlignment="1">
      <alignment vertical="center" wrapText="1"/>
    </xf>
    <xf numFmtId="49" fontId="29" fillId="24" borderId="11" xfId="0" applyNumberFormat="1" applyFont="1" applyFill="1" applyBorder="1" applyAlignment="1">
      <alignment horizontal="right"/>
    </xf>
    <xf numFmtId="164" fontId="29" fillId="24" borderId="11" xfId="0" applyNumberFormat="1" applyFont="1" applyFill="1" applyBorder="1" applyAlignment="1">
      <alignment/>
    </xf>
    <xf numFmtId="0" fontId="28" fillId="24" borderId="11" xfId="0" applyFont="1" applyFill="1" applyBorder="1" applyAlignment="1">
      <alignment horizontal="left" vertical="center" wrapText="1"/>
    </xf>
    <xf numFmtId="49" fontId="27" fillId="24" borderId="14" xfId="0" applyNumberFormat="1" applyFont="1" applyFill="1" applyBorder="1" applyAlignment="1">
      <alignment vertical="top" wrapText="1"/>
    </xf>
    <xf numFmtId="49" fontId="22" fillId="24" borderId="11" xfId="0" applyNumberFormat="1" applyFont="1" applyFill="1" applyBorder="1" applyAlignment="1">
      <alignment vertical="top" wrapText="1"/>
    </xf>
    <xf numFmtId="49" fontId="31" fillId="24" borderId="11" xfId="0" applyNumberFormat="1" applyFont="1" applyFill="1" applyBorder="1" applyAlignment="1">
      <alignment horizontal="right"/>
    </xf>
    <xf numFmtId="49" fontId="25" fillId="24" borderId="11" xfId="0" applyNumberFormat="1" applyFont="1" applyFill="1" applyBorder="1" applyAlignment="1">
      <alignment vertical="top" wrapText="1"/>
    </xf>
    <xf numFmtId="49" fontId="25" fillId="24" borderId="14" xfId="0" applyNumberFormat="1" applyFont="1" applyFill="1" applyBorder="1" applyAlignment="1">
      <alignment horizontal="right"/>
    </xf>
    <xf numFmtId="0" fontId="27" fillId="24" borderId="11" xfId="0" applyFont="1" applyFill="1" applyBorder="1" applyAlignment="1">
      <alignment wrapText="1"/>
    </xf>
    <xf numFmtId="0" fontId="0" fillId="24" borderId="0" xfId="0" applyFont="1" applyFill="1" applyAlignment="1">
      <alignment/>
    </xf>
    <xf numFmtId="165" fontId="0" fillId="24" borderId="0" xfId="0" applyNumberFormat="1" applyFont="1" applyFill="1" applyAlignment="1">
      <alignment/>
    </xf>
    <xf numFmtId="0" fontId="9" fillId="0" borderId="17" xfId="0" applyFont="1" applyBorder="1" applyAlignment="1">
      <alignment horizontal="center" vertical="top"/>
    </xf>
    <xf numFmtId="49" fontId="27" fillId="0" borderId="11" xfId="0" applyNumberFormat="1" applyFont="1" applyFill="1" applyBorder="1" applyAlignment="1">
      <alignment vertical="top" wrapText="1"/>
    </xf>
    <xf numFmtId="49" fontId="29" fillId="0" borderId="11" xfId="0" applyNumberFormat="1" applyFont="1" applyBorder="1" applyAlignment="1">
      <alignment horizontal="center" wrapText="1"/>
    </xf>
    <xf numFmtId="49" fontId="29" fillId="0" borderId="11" xfId="0" applyNumberFormat="1" applyFont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49" fontId="29" fillId="24" borderId="11" xfId="0" applyNumberFormat="1" applyFont="1" applyFill="1" applyBorder="1" applyAlignment="1">
      <alignment horizontal="center" wrapText="1"/>
    </xf>
    <xf numFmtId="49" fontId="25" fillId="24" borderId="18" xfId="0" applyNumberFormat="1" applyFont="1" applyFill="1" applyBorder="1" applyAlignment="1">
      <alignment horizontal="right"/>
    </xf>
    <xf numFmtId="49" fontId="27" fillId="24" borderId="18" xfId="0" applyNumberFormat="1" applyFont="1" applyFill="1" applyBorder="1" applyAlignment="1">
      <alignment horizontal="right"/>
    </xf>
    <xf numFmtId="49" fontId="28" fillId="24" borderId="13" xfId="0" applyNumberFormat="1" applyFont="1" applyFill="1" applyBorder="1" applyAlignment="1">
      <alignment horizontal="right"/>
    </xf>
    <xf numFmtId="49" fontId="25" fillId="24" borderId="13" xfId="0" applyNumberFormat="1" applyFont="1" applyFill="1" applyBorder="1" applyAlignment="1">
      <alignment horizontal="right"/>
    </xf>
    <xf numFmtId="49" fontId="32" fillId="24" borderId="11" xfId="0" applyNumberFormat="1" applyFont="1" applyFill="1" applyBorder="1" applyAlignment="1">
      <alignment wrapText="1"/>
    </xf>
    <xf numFmtId="49" fontId="27" fillId="24" borderId="13" xfId="0" applyNumberFormat="1" applyFont="1" applyFill="1" applyBorder="1" applyAlignment="1">
      <alignment horizontal="right"/>
    </xf>
    <xf numFmtId="0" fontId="0" fillId="27" borderId="0" xfId="0" applyFill="1" applyAlignment="1">
      <alignment/>
    </xf>
    <xf numFmtId="49" fontId="28" fillId="24" borderId="18" xfId="0" applyNumberFormat="1" applyFont="1" applyFill="1" applyBorder="1" applyAlignment="1">
      <alignment horizontal="right"/>
    </xf>
    <xf numFmtId="49" fontId="22" fillId="24" borderId="11" xfId="0" applyNumberFormat="1" applyFont="1" applyFill="1" applyBorder="1" applyAlignment="1">
      <alignment wrapText="1"/>
    </xf>
    <xf numFmtId="49" fontId="33" fillId="24" borderId="11" xfId="0" applyNumberFormat="1" applyFont="1" applyFill="1" applyBorder="1" applyAlignment="1">
      <alignment horizontal="right"/>
    </xf>
    <xf numFmtId="0" fontId="0" fillId="28" borderId="0" xfId="0" applyFill="1" applyAlignment="1">
      <alignment/>
    </xf>
    <xf numFmtId="49" fontId="27" fillId="24" borderId="11" xfId="0" applyNumberFormat="1" applyFont="1" applyFill="1" applyBorder="1" applyAlignment="1">
      <alignment vertical="center" wrapText="1"/>
    </xf>
    <xf numFmtId="49" fontId="34" fillId="24" borderId="11" xfId="0" applyNumberFormat="1" applyFont="1" applyFill="1" applyBorder="1" applyAlignment="1">
      <alignment horizontal="right"/>
    </xf>
    <xf numFmtId="0" fontId="25" fillId="24" borderId="19" xfId="0" applyFont="1" applyFill="1" applyBorder="1" applyAlignment="1">
      <alignment wrapText="1"/>
    </xf>
    <xf numFmtId="49" fontId="27" fillId="24" borderId="19" xfId="0" applyNumberFormat="1" applyFont="1" applyFill="1" applyBorder="1" applyAlignment="1">
      <alignment vertical="top" wrapText="1"/>
    </xf>
    <xf numFmtId="49" fontId="28" fillId="24" borderId="19" xfId="0" applyNumberFormat="1" applyFont="1" applyFill="1" applyBorder="1" applyAlignment="1">
      <alignment vertical="top" wrapText="1"/>
    </xf>
    <xf numFmtId="0" fontId="28" fillId="24" borderId="19" xfId="0" applyFont="1" applyFill="1" applyBorder="1" applyAlignment="1">
      <alignment/>
    </xf>
    <xf numFmtId="0" fontId="23" fillId="24" borderId="19" xfId="0" applyFont="1" applyFill="1" applyBorder="1" applyAlignment="1">
      <alignment wrapText="1"/>
    </xf>
    <xf numFmtId="49" fontId="24" fillId="24" borderId="11" xfId="0" applyNumberFormat="1" applyFont="1" applyFill="1" applyBorder="1" applyAlignment="1">
      <alignment horizontal="right"/>
    </xf>
    <xf numFmtId="0" fontId="35" fillId="24" borderId="11" xfId="0" applyFont="1" applyFill="1" applyBorder="1" applyAlignment="1">
      <alignment horizontal="center" vertical="center" wrapText="1"/>
    </xf>
    <xf numFmtId="49" fontId="36" fillId="24" borderId="11" xfId="0" applyNumberFormat="1" applyFont="1" applyFill="1" applyBorder="1" applyAlignment="1">
      <alignment horizontal="center" vertical="center"/>
    </xf>
    <xf numFmtId="49" fontId="36" fillId="24" borderId="11" xfId="0" applyNumberFormat="1" applyFont="1" applyFill="1" applyBorder="1" applyAlignment="1">
      <alignment horizontal="center" vertical="center" wrapText="1"/>
    </xf>
    <xf numFmtId="164" fontId="35" fillId="24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indent="12"/>
    </xf>
    <xf numFmtId="165" fontId="0" fillId="0" borderId="0" xfId="0" applyNumberFormat="1" applyAlignment="1">
      <alignment horizontal="left" indent="12"/>
    </xf>
    <xf numFmtId="0" fontId="37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right" wrapText="1"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 wrapText="1"/>
    </xf>
    <xf numFmtId="165" fontId="21" fillId="0" borderId="11" xfId="0" applyNumberFormat="1" applyFont="1" applyBorder="1" applyAlignment="1">
      <alignment horizontal="center" vertical="top" wrapText="1"/>
    </xf>
    <xf numFmtId="165" fontId="23" fillId="0" borderId="11" xfId="0" applyNumberFormat="1" applyFont="1" applyBorder="1" applyAlignment="1">
      <alignment horizontal="center"/>
    </xf>
    <xf numFmtId="165" fontId="38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66FF66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D27"/>
  <sheetViews>
    <sheetView view="pageBreakPreview" zoomScaleNormal="120" zoomScaleSheetLayoutView="100" zoomScalePageLayoutView="0" workbookViewId="0" topLeftCell="A1">
      <selection activeCell="B4" sqref="B4:D4"/>
    </sheetView>
  </sheetViews>
  <sheetFormatPr defaultColWidth="9.140625" defaultRowHeight="15"/>
  <cols>
    <col min="1" max="1" width="1.28515625" style="0" customWidth="1"/>
    <col min="2" max="2" width="38.7109375" style="0" customWidth="1"/>
    <col min="3" max="3" width="27.8515625" style="0" customWidth="1"/>
    <col min="4" max="4" width="17.57421875" style="0" customWidth="1"/>
    <col min="5" max="5" width="0.71875" style="0" customWidth="1"/>
  </cols>
  <sheetData>
    <row r="1" ht="4.5" customHeight="1"/>
    <row r="2" spans="2:4" ht="14.25" customHeight="1">
      <c r="B2" s="156" t="s">
        <v>0</v>
      </c>
      <c r="C2" s="156"/>
      <c r="D2" s="156"/>
    </row>
    <row r="3" spans="2:4" ht="13.5" customHeight="1">
      <c r="B3" s="156" t="s">
        <v>1</v>
      </c>
      <c r="C3" s="156"/>
      <c r="D3" s="156"/>
    </row>
    <row r="4" spans="2:4" ht="13.5" customHeight="1">
      <c r="B4" s="165" t="s">
        <v>180</v>
      </c>
      <c r="C4" s="156"/>
      <c r="D4" s="156"/>
    </row>
    <row r="5" ht="17.25" customHeight="1"/>
    <row r="6" spans="2:4" ht="11.25" customHeight="1">
      <c r="B6" s="157" t="s">
        <v>2</v>
      </c>
      <c r="C6" s="157"/>
      <c r="D6" s="157"/>
    </row>
    <row r="7" spans="2:4" ht="15">
      <c r="B7" s="157" t="s">
        <v>3</v>
      </c>
      <c r="C7" s="157"/>
      <c r="D7" s="157"/>
    </row>
    <row r="8" spans="1:4" ht="15">
      <c r="A8" s="158" t="s">
        <v>4</v>
      </c>
      <c r="B8" s="158"/>
      <c r="C8" s="158"/>
      <c r="D8" s="158"/>
    </row>
    <row r="9" spans="1:4" ht="15">
      <c r="A9" s="158" t="s">
        <v>5</v>
      </c>
      <c r="B9" s="158"/>
      <c r="C9" s="158"/>
      <c r="D9" s="158"/>
    </row>
    <row r="11" spans="2:4" ht="39" customHeight="1">
      <c r="B11" s="159" t="s">
        <v>6</v>
      </c>
      <c r="C11" s="159"/>
      <c r="D11" s="159"/>
    </row>
    <row r="12" spans="2:4" ht="9.75" customHeight="1">
      <c r="B12" s="4"/>
      <c r="C12" s="4"/>
      <c r="D12" s="5"/>
    </row>
    <row r="13" spans="2:4" ht="23.25" customHeight="1">
      <c r="B13" s="6" t="s">
        <v>7</v>
      </c>
      <c r="C13" s="6" t="s">
        <v>8</v>
      </c>
      <c r="D13" s="6" t="s">
        <v>9</v>
      </c>
    </row>
    <row r="14" spans="2:4" ht="29.25" customHeight="1">
      <c r="B14" s="7" t="s">
        <v>10</v>
      </c>
      <c r="C14" s="8" t="s">
        <v>11</v>
      </c>
      <c r="D14" s="6">
        <v>438</v>
      </c>
    </row>
    <row r="15" spans="2:4" ht="62.25" customHeight="1">
      <c r="B15" s="9" t="s">
        <v>12</v>
      </c>
      <c r="C15" s="10" t="s">
        <v>13</v>
      </c>
      <c r="D15" s="11">
        <v>438</v>
      </c>
    </row>
    <row r="16" spans="2:4" ht="62.25" customHeight="1">
      <c r="B16" s="12" t="s">
        <v>14</v>
      </c>
      <c r="C16" s="13" t="s">
        <v>15</v>
      </c>
      <c r="D16" s="14">
        <v>0</v>
      </c>
    </row>
    <row r="17" spans="2:4" ht="46.5" customHeight="1">
      <c r="B17" s="15" t="s">
        <v>16</v>
      </c>
      <c r="C17" s="6" t="s">
        <v>17</v>
      </c>
      <c r="D17" s="16">
        <v>0</v>
      </c>
    </row>
    <row r="18" spans="2:4" ht="62.25" customHeight="1">
      <c r="B18" s="17" t="s">
        <v>18</v>
      </c>
      <c r="C18" s="18" t="s">
        <v>19</v>
      </c>
      <c r="D18" s="19">
        <v>0</v>
      </c>
    </row>
    <row r="19" spans="2:4" ht="60" customHeight="1">
      <c r="B19" s="9" t="s">
        <v>20</v>
      </c>
      <c r="C19" s="10" t="s">
        <v>21</v>
      </c>
      <c r="D19" s="19">
        <v>0</v>
      </c>
    </row>
    <row r="20" spans="2:4" s="20" customFormat="1" ht="33" customHeight="1">
      <c r="B20" s="15" t="s">
        <v>22</v>
      </c>
      <c r="C20" s="6" t="s">
        <v>23</v>
      </c>
      <c r="D20" s="21">
        <v>787.4</v>
      </c>
    </row>
    <row r="21" spans="2:4" s="22" customFormat="1" ht="15">
      <c r="B21" s="23" t="s">
        <v>24</v>
      </c>
      <c r="C21" s="24" t="s">
        <v>25</v>
      </c>
      <c r="D21" s="25">
        <f>SUM(D23)</f>
        <v>-11652.5</v>
      </c>
    </row>
    <row r="22" spans="2:4" ht="30">
      <c r="B22" s="26" t="s">
        <v>26</v>
      </c>
      <c r="C22" s="24" t="s">
        <v>27</v>
      </c>
      <c r="D22" s="25">
        <f>D23</f>
        <v>-11652.5</v>
      </c>
    </row>
    <row r="23" spans="2:4" ht="30">
      <c r="B23" s="26" t="s">
        <v>28</v>
      </c>
      <c r="C23" s="24" t="s">
        <v>29</v>
      </c>
      <c r="D23" s="25">
        <v>-11652.5</v>
      </c>
    </row>
    <row r="24" spans="2:4" s="20" customFormat="1" ht="15" customHeight="1">
      <c r="B24" s="27" t="s">
        <v>30</v>
      </c>
      <c r="C24" s="28" t="s">
        <v>31</v>
      </c>
      <c r="D24" s="29">
        <f>SUM(D25)</f>
        <v>11652.5</v>
      </c>
    </row>
    <row r="25" spans="2:4" ht="30">
      <c r="B25" s="26" t="s">
        <v>32</v>
      </c>
      <c r="C25" s="24" t="s">
        <v>33</v>
      </c>
      <c r="D25" s="25">
        <f>SUM(D26)</f>
        <v>11652.5</v>
      </c>
    </row>
    <row r="26" spans="2:4" s="20" customFormat="1" ht="30" customHeight="1">
      <c r="B26" s="26" t="s">
        <v>34</v>
      </c>
      <c r="C26" s="30" t="s">
        <v>35</v>
      </c>
      <c r="D26" s="25">
        <v>11652.5</v>
      </c>
    </row>
    <row r="27" spans="2:4" s="20" customFormat="1" ht="31.5" customHeight="1">
      <c r="B27" s="27" t="s">
        <v>36</v>
      </c>
      <c r="C27" s="31" t="s">
        <v>37</v>
      </c>
      <c r="D27" s="29">
        <v>1069.1</v>
      </c>
    </row>
  </sheetData>
  <sheetProtection selectLockedCells="1" selectUnlockedCells="1"/>
  <mergeCells count="8">
    <mergeCell ref="A9:D9"/>
    <mergeCell ref="B11:D11"/>
    <mergeCell ref="B2:D2"/>
    <mergeCell ref="B3:D3"/>
    <mergeCell ref="B4:D4"/>
    <mergeCell ref="B6:D6"/>
    <mergeCell ref="B7:D7"/>
    <mergeCell ref="A8:D8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48"/>
  <sheetViews>
    <sheetView view="pageBreakPreview" zoomScaleNormal="120" zoomScaleSheetLayoutView="100" zoomScalePageLayoutView="0" workbookViewId="0" topLeftCell="A1">
      <selection activeCell="A3" sqref="A3:D3"/>
    </sheetView>
  </sheetViews>
  <sheetFormatPr defaultColWidth="11.57421875" defaultRowHeight="15"/>
  <cols>
    <col min="1" max="1" width="42.28125" style="0" customWidth="1"/>
    <col min="2" max="4" width="15.7109375" style="0" customWidth="1"/>
    <col min="5" max="5" width="0.71875" style="0" customWidth="1"/>
    <col min="6" max="255" width="9.140625" style="0" customWidth="1"/>
  </cols>
  <sheetData>
    <row r="1" spans="1:5" ht="12.75" customHeight="1">
      <c r="A1" s="160" t="s">
        <v>38</v>
      </c>
      <c r="B1" s="160"/>
      <c r="C1" s="160"/>
      <c r="D1" s="160"/>
      <c r="E1" s="1"/>
    </row>
    <row r="2" spans="1:5" ht="12.75" customHeight="1">
      <c r="A2" s="160" t="s">
        <v>1</v>
      </c>
      <c r="B2" s="160"/>
      <c r="C2" s="160"/>
      <c r="D2" s="160"/>
      <c r="E2" s="1"/>
    </row>
    <row r="3" spans="1:5" ht="12.75" customHeight="1">
      <c r="A3" s="166" t="s">
        <v>180</v>
      </c>
      <c r="B3" s="160"/>
      <c r="C3" s="160"/>
      <c r="D3" s="160"/>
      <c r="E3" s="1"/>
    </row>
    <row r="4" ht="18" customHeight="1"/>
    <row r="5" spans="1:4" ht="15">
      <c r="A5" s="157" t="s">
        <v>39</v>
      </c>
      <c r="B5" s="157"/>
      <c r="C5" s="157"/>
      <c r="D5" s="157"/>
    </row>
    <row r="6" spans="1:4" ht="15">
      <c r="A6" s="157" t="s">
        <v>3</v>
      </c>
      <c r="B6" s="157"/>
      <c r="C6" s="157"/>
      <c r="D6" s="157"/>
    </row>
    <row r="7" spans="1:4" ht="15">
      <c r="A7" s="158" t="s">
        <v>4</v>
      </c>
      <c r="B7" s="158"/>
      <c r="C7" s="158"/>
      <c r="D7" s="158"/>
    </row>
    <row r="8" spans="1:4" ht="15">
      <c r="A8" s="158" t="s">
        <v>5</v>
      </c>
      <c r="B8" s="158"/>
      <c r="C8" s="158"/>
      <c r="D8" s="158"/>
    </row>
    <row r="10" spans="1:4" ht="74.25" customHeight="1">
      <c r="A10" s="159" t="s">
        <v>40</v>
      </c>
      <c r="B10" s="159"/>
      <c r="C10" s="159"/>
      <c r="D10" s="159"/>
    </row>
    <row r="11" spans="1:4" ht="9.75" customHeight="1">
      <c r="A11" s="4"/>
      <c r="B11" s="4"/>
      <c r="C11" s="5"/>
      <c r="D11" s="5"/>
    </row>
    <row r="12" spans="1:4" s="33" customFormat="1" ht="17.25" customHeight="1">
      <c r="A12" s="32" t="s">
        <v>41</v>
      </c>
      <c r="B12" s="32" t="s">
        <v>42</v>
      </c>
      <c r="C12" s="32" t="s">
        <v>43</v>
      </c>
      <c r="D12" s="32" t="s">
        <v>44</v>
      </c>
    </row>
    <row r="13" spans="1:4" s="20" customFormat="1" ht="18" customHeight="1">
      <c r="A13" s="34" t="s">
        <v>45</v>
      </c>
      <c r="B13" s="35"/>
      <c r="C13" s="35"/>
      <c r="D13" s="36">
        <v>11652.5</v>
      </c>
    </row>
    <row r="14" spans="1:4" s="38" customFormat="1" ht="15">
      <c r="A14" s="34" t="s">
        <v>46</v>
      </c>
      <c r="B14" s="37" t="s">
        <v>47</v>
      </c>
      <c r="C14" s="35" t="s">
        <v>48</v>
      </c>
      <c r="D14" s="36">
        <f>SUM(D15+D16+D18)</f>
        <v>6307.4</v>
      </c>
    </row>
    <row r="15" spans="1:6" s="22" customFormat="1" ht="51" customHeight="1">
      <c r="A15" s="26" t="s">
        <v>49</v>
      </c>
      <c r="B15" s="39" t="s">
        <v>47</v>
      </c>
      <c r="C15" s="40" t="s">
        <v>50</v>
      </c>
      <c r="D15" s="41">
        <v>1166.5</v>
      </c>
      <c r="F15" s="22">
        <f>SUM(+D16+D18)</f>
        <v>5140.9</v>
      </c>
    </row>
    <row r="16" spans="1:4" ht="60">
      <c r="A16" s="26" t="s">
        <v>51</v>
      </c>
      <c r="B16" s="39" t="s">
        <v>47</v>
      </c>
      <c r="C16" s="40" t="s">
        <v>52</v>
      </c>
      <c r="D16" s="42">
        <v>4352.9</v>
      </c>
    </row>
    <row r="17" spans="1:4" s="22" customFormat="1" ht="15">
      <c r="A17" s="23" t="s">
        <v>53</v>
      </c>
      <c r="B17" s="39" t="s">
        <v>47</v>
      </c>
      <c r="C17" s="40" t="s">
        <v>54</v>
      </c>
      <c r="D17" s="41">
        <v>0</v>
      </c>
    </row>
    <row r="18" spans="1:4" s="22" customFormat="1" ht="16.5" customHeight="1">
      <c r="A18" s="43" t="s">
        <v>55</v>
      </c>
      <c r="B18" s="39" t="s">
        <v>47</v>
      </c>
      <c r="C18" s="40" t="s">
        <v>56</v>
      </c>
      <c r="D18" s="41">
        <v>788</v>
      </c>
    </row>
    <row r="19" spans="1:4" s="38" customFormat="1" ht="15">
      <c r="A19" s="34" t="s">
        <v>57</v>
      </c>
      <c r="B19" s="37" t="s">
        <v>50</v>
      </c>
      <c r="C19" s="35" t="s">
        <v>48</v>
      </c>
      <c r="D19" s="36">
        <v>260</v>
      </c>
    </row>
    <row r="20" spans="1:4" s="22" customFormat="1" ht="30">
      <c r="A20" s="26" t="s">
        <v>58</v>
      </c>
      <c r="B20" s="39" t="s">
        <v>50</v>
      </c>
      <c r="C20" s="40" t="s">
        <v>59</v>
      </c>
      <c r="D20" s="41">
        <v>260</v>
      </c>
    </row>
    <row r="21" spans="1:4" s="38" customFormat="1" ht="44.25" customHeight="1">
      <c r="A21" s="44" t="s">
        <v>60</v>
      </c>
      <c r="B21" s="37" t="s">
        <v>59</v>
      </c>
      <c r="C21" s="35" t="s">
        <v>48</v>
      </c>
      <c r="D21" s="36">
        <f>SUM(D22+D23)</f>
        <v>4</v>
      </c>
    </row>
    <row r="22" spans="1:4" s="22" customFormat="1" ht="53.25" customHeight="1">
      <c r="A22" s="45" t="s">
        <v>61</v>
      </c>
      <c r="B22" s="39" t="s">
        <v>59</v>
      </c>
      <c r="C22" s="40" t="s">
        <v>62</v>
      </c>
      <c r="D22" s="41">
        <v>4</v>
      </c>
    </row>
    <row r="23" spans="1:4" s="22" customFormat="1" ht="45">
      <c r="A23" s="43" t="s">
        <v>63</v>
      </c>
      <c r="B23" s="39" t="s">
        <v>59</v>
      </c>
      <c r="C23" s="40" t="s">
        <v>64</v>
      </c>
      <c r="D23" s="41">
        <v>0</v>
      </c>
    </row>
    <row r="24" spans="1:4" s="38" customFormat="1" ht="20.25" customHeight="1">
      <c r="A24" s="44" t="s">
        <v>65</v>
      </c>
      <c r="B24" s="37" t="s">
        <v>52</v>
      </c>
      <c r="C24" s="35" t="s">
        <v>48</v>
      </c>
      <c r="D24" s="36">
        <f>SUM(D25:D26)</f>
        <v>3709.6</v>
      </c>
    </row>
    <row r="25" spans="1:4" s="22" customFormat="1" ht="21.75" customHeight="1">
      <c r="A25" s="26" t="s">
        <v>66</v>
      </c>
      <c r="B25" s="39" t="s">
        <v>52</v>
      </c>
      <c r="C25" s="40" t="s">
        <v>67</v>
      </c>
      <c r="D25" s="41">
        <v>3709.6</v>
      </c>
    </row>
    <row r="26" spans="1:4" s="22" customFormat="1" ht="29.25" customHeight="1">
      <c r="A26" s="46" t="s">
        <v>68</v>
      </c>
      <c r="B26" s="39" t="s">
        <v>52</v>
      </c>
      <c r="C26" s="40" t="s">
        <v>69</v>
      </c>
      <c r="D26" s="41">
        <v>0</v>
      </c>
    </row>
    <row r="27" spans="1:4" s="38" customFormat="1" ht="23.25" customHeight="1">
      <c r="A27" s="34" t="s">
        <v>70</v>
      </c>
      <c r="B27" s="37" t="s">
        <v>71</v>
      </c>
      <c r="C27" s="35" t="s">
        <v>48</v>
      </c>
      <c r="D27" s="36">
        <f>SUM(D28+D29)</f>
        <v>329.9</v>
      </c>
    </row>
    <row r="28" spans="1:4" s="38" customFormat="1" ht="30.75" customHeight="1">
      <c r="A28" s="27" t="s">
        <v>72</v>
      </c>
      <c r="B28" s="37" t="s">
        <v>71</v>
      </c>
      <c r="C28" s="35" t="s">
        <v>50</v>
      </c>
      <c r="D28" s="36">
        <v>237.5</v>
      </c>
    </row>
    <row r="29" spans="1:4" ht="21" customHeight="1">
      <c r="A29" s="23" t="s">
        <v>73</v>
      </c>
      <c r="B29" s="39" t="s">
        <v>71</v>
      </c>
      <c r="C29" s="40" t="s">
        <v>59</v>
      </c>
      <c r="D29" s="42">
        <v>92.4</v>
      </c>
    </row>
    <row r="30" spans="1:4" s="38" customFormat="1" ht="15">
      <c r="A30" s="27" t="s">
        <v>74</v>
      </c>
      <c r="B30" s="37" t="s">
        <v>75</v>
      </c>
      <c r="C30" s="35" t="s">
        <v>48</v>
      </c>
      <c r="D30" s="36">
        <f>SUM(D31)</f>
        <v>418.8</v>
      </c>
    </row>
    <row r="31" spans="1:4" ht="21.75" customHeight="1">
      <c r="A31" s="26" t="s">
        <v>76</v>
      </c>
      <c r="B31" s="39" t="s">
        <v>75</v>
      </c>
      <c r="C31" s="40" t="s">
        <v>47</v>
      </c>
      <c r="D31" s="42">
        <v>418.8</v>
      </c>
    </row>
    <row r="32" spans="1:4" s="48" customFormat="1" ht="15">
      <c r="A32" s="47" t="s">
        <v>77</v>
      </c>
      <c r="B32" s="37" t="s">
        <v>62</v>
      </c>
      <c r="C32" s="40" t="s">
        <v>48</v>
      </c>
      <c r="D32" s="36">
        <f>SUM(D33:D34)</f>
        <v>268</v>
      </c>
    </row>
    <row r="33" spans="1:4" ht="21" customHeight="1">
      <c r="A33" s="49" t="s">
        <v>78</v>
      </c>
      <c r="B33" s="39" t="s">
        <v>62</v>
      </c>
      <c r="C33" s="40" t="s">
        <v>47</v>
      </c>
      <c r="D33" s="42">
        <v>63</v>
      </c>
    </row>
    <row r="34" spans="1:4" s="50" customFormat="1" ht="21" customHeight="1">
      <c r="A34" s="49" t="s">
        <v>79</v>
      </c>
      <c r="B34" s="39" t="s">
        <v>62</v>
      </c>
      <c r="C34" s="40" t="s">
        <v>59</v>
      </c>
      <c r="D34" s="41">
        <v>205</v>
      </c>
    </row>
    <row r="35" spans="1:4" ht="15">
      <c r="A35" s="51"/>
      <c r="B35" s="51"/>
      <c r="C35" s="51"/>
      <c r="D35" s="51"/>
    </row>
    <row r="36" spans="1:4" ht="15">
      <c r="A36" s="51"/>
      <c r="B36" s="51"/>
      <c r="C36" s="51"/>
      <c r="D36" s="51"/>
    </row>
    <row r="37" spans="1:4" ht="15">
      <c r="A37" s="51"/>
      <c r="B37" s="51"/>
      <c r="C37" s="51"/>
      <c r="D37" s="51"/>
    </row>
    <row r="38" spans="1:4" ht="15">
      <c r="A38" s="51"/>
      <c r="B38" s="51"/>
      <c r="C38" s="51"/>
      <c r="D38" s="51"/>
    </row>
    <row r="39" spans="1:4" ht="15">
      <c r="A39" s="51"/>
      <c r="B39" s="51"/>
      <c r="C39" s="51"/>
      <c r="D39" s="51"/>
    </row>
    <row r="40" spans="1:4" ht="15">
      <c r="A40" s="51"/>
      <c r="B40" s="51"/>
      <c r="C40" s="51"/>
      <c r="D40" s="51"/>
    </row>
    <row r="41" spans="1:4" ht="15">
      <c r="A41" s="51"/>
      <c r="B41" s="51"/>
      <c r="C41" s="51"/>
      <c r="D41" s="51"/>
    </row>
    <row r="42" spans="1:4" ht="15">
      <c r="A42" s="51"/>
      <c r="B42" s="51"/>
      <c r="C42" s="51"/>
      <c r="D42" s="51"/>
    </row>
    <row r="43" spans="1:4" ht="15">
      <c r="A43" s="51"/>
      <c r="B43" s="51"/>
      <c r="C43" s="51"/>
      <c r="D43" s="51"/>
    </row>
    <row r="44" spans="1:4" ht="15">
      <c r="A44" s="51"/>
      <c r="B44" s="51"/>
      <c r="C44" s="51"/>
      <c r="D44" s="51"/>
    </row>
    <row r="45" spans="1:4" ht="15">
      <c r="A45" s="51"/>
      <c r="B45" s="51"/>
      <c r="C45" s="51"/>
      <c r="D45" s="51"/>
    </row>
    <row r="46" spans="1:4" ht="15">
      <c r="A46" s="51"/>
      <c r="B46" s="51"/>
      <c r="C46" s="51"/>
      <c r="D46" s="51"/>
    </row>
    <row r="47" spans="1:4" ht="15">
      <c r="A47" s="51"/>
      <c r="B47" s="51"/>
      <c r="C47" s="51"/>
      <c r="D47" s="51"/>
    </row>
    <row r="48" spans="1:4" ht="15">
      <c r="A48" s="51"/>
      <c r="B48" s="51"/>
      <c r="C48" s="51"/>
      <c r="D48" s="51"/>
    </row>
  </sheetData>
  <sheetProtection selectLockedCells="1" selectUnlockedCells="1"/>
  <mergeCells count="8">
    <mergeCell ref="A8:D8"/>
    <mergeCell ref="A10:D10"/>
    <mergeCell ref="A1:D1"/>
    <mergeCell ref="A2:D2"/>
    <mergeCell ref="A3:D3"/>
    <mergeCell ref="A5:D5"/>
    <mergeCell ref="A6:D6"/>
    <mergeCell ref="A7:D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G208"/>
  <sheetViews>
    <sheetView view="pageBreakPreview" zoomScaleNormal="120" zoomScaleSheetLayoutView="100" zoomScalePageLayoutView="0" workbookViewId="0" topLeftCell="A1">
      <selection activeCell="A3" sqref="A3:D3"/>
    </sheetView>
  </sheetViews>
  <sheetFormatPr defaultColWidth="9.140625" defaultRowHeight="55.5" customHeight="1"/>
  <cols>
    <col min="1" max="1" width="50.140625" style="0" customWidth="1"/>
    <col min="2" max="2" width="15.421875" style="0" customWidth="1"/>
    <col min="3" max="3" width="14.140625" style="0" customWidth="1"/>
    <col min="4" max="4" width="14.57421875" style="52" customWidth="1"/>
    <col min="5" max="5" width="0.42578125" style="0" customWidth="1"/>
  </cols>
  <sheetData>
    <row r="1" spans="1:6" ht="12.75" customHeight="1">
      <c r="A1" s="157" t="s">
        <v>80</v>
      </c>
      <c r="B1" s="157"/>
      <c r="C1" s="157"/>
      <c r="D1" s="157"/>
      <c r="E1" s="1"/>
      <c r="F1" s="1"/>
    </row>
    <row r="2" spans="1:6" ht="12.75" customHeight="1">
      <c r="A2" s="157" t="s">
        <v>1</v>
      </c>
      <c r="B2" s="157"/>
      <c r="C2" s="157"/>
      <c r="D2" s="157"/>
      <c r="E2" s="1"/>
      <c r="F2" s="1"/>
    </row>
    <row r="3" spans="1:6" ht="12.75" customHeight="1">
      <c r="A3" s="157" t="s">
        <v>181</v>
      </c>
      <c r="B3" s="157"/>
      <c r="C3" s="157"/>
      <c r="D3" s="157"/>
      <c r="E3" s="1"/>
      <c r="F3" s="1"/>
    </row>
    <row r="4" spans="1:4" ht="12.75" customHeight="1">
      <c r="A4" s="2"/>
      <c r="B4" s="2"/>
      <c r="C4" s="2"/>
      <c r="D4" s="2"/>
    </row>
    <row r="5" spans="1:4" ht="16.5" customHeight="1">
      <c r="A5" s="157" t="s">
        <v>81</v>
      </c>
      <c r="B5" s="157"/>
      <c r="C5" s="157"/>
      <c r="D5" s="157"/>
    </row>
    <row r="6" spans="1:4" ht="15.75" customHeight="1">
      <c r="A6" s="157" t="s">
        <v>3</v>
      </c>
      <c r="B6" s="157"/>
      <c r="C6" s="157"/>
      <c r="D6" s="157"/>
    </row>
    <row r="7" spans="1:5" ht="12.75" customHeight="1">
      <c r="A7" s="157" t="s">
        <v>4</v>
      </c>
      <c r="B7" s="157"/>
      <c r="C7" s="157"/>
      <c r="D7" s="157"/>
      <c r="E7" s="2"/>
    </row>
    <row r="8" spans="1:5" ht="12.75" customHeight="1">
      <c r="A8" s="158" t="s">
        <v>5</v>
      </c>
      <c r="B8" s="158"/>
      <c r="C8" s="158"/>
      <c r="D8" s="158"/>
      <c r="E8" s="3"/>
    </row>
    <row r="9" spans="1:4" ht="76.5" customHeight="1">
      <c r="A9" s="161" t="s">
        <v>82</v>
      </c>
      <c r="B9" s="161"/>
      <c r="C9" s="161"/>
      <c r="D9" s="161"/>
    </row>
    <row r="10" spans="1:4" s="57" customFormat="1" ht="31.5" customHeight="1">
      <c r="A10" s="53" t="s">
        <v>83</v>
      </c>
      <c r="B10" s="54" t="s">
        <v>84</v>
      </c>
      <c r="C10" s="55" t="s">
        <v>85</v>
      </c>
      <c r="D10" s="56" t="s">
        <v>44</v>
      </c>
    </row>
    <row r="11" spans="1:4" s="20" customFormat="1" ht="13.5" customHeight="1">
      <c r="A11" s="58" t="s">
        <v>86</v>
      </c>
      <c r="B11" s="59"/>
      <c r="C11" s="60"/>
      <c r="D11" s="61">
        <v>11652.5</v>
      </c>
    </row>
    <row r="12" spans="1:4" s="20" customFormat="1" ht="41.25" customHeight="1">
      <c r="A12" s="62" t="s">
        <v>87</v>
      </c>
      <c r="B12" s="63" t="s">
        <v>88</v>
      </c>
      <c r="C12" s="64" t="s">
        <v>89</v>
      </c>
      <c r="D12" s="65">
        <v>25</v>
      </c>
    </row>
    <row r="13" spans="1:4" s="22" customFormat="1" ht="19.5" customHeight="1">
      <c r="A13" s="66" t="s">
        <v>90</v>
      </c>
      <c r="B13" s="67"/>
      <c r="C13" s="67"/>
      <c r="D13" s="68">
        <f>D14</f>
        <v>260</v>
      </c>
    </row>
    <row r="14" spans="1:4" s="72" customFormat="1" ht="21.75" customHeight="1">
      <c r="A14" s="69" t="s">
        <v>58</v>
      </c>
      <c r="B14" s="70"/>
      <c r="C14" s="70"/>
      <c r="D14" s="71">
        <f>D15</f>
        <v>260</v>
      </c>
    </row>
    <row r="15" spans="1:4" s="22" customFormat="1" ht="31.5" customHeight="1">
      <c r="A15" s="73" t="s">
        <v>91</v>
      </c>
      <c r="B15" s="74" t="s">
        <v>92</v>
      </c>
      <c r="C15" s="75"/>
      <c r="D15" s="76">
        <f>D16</f>
        <v>260</v>
      </c>
    </row>
    <row r="16" spans="1:4" s="22" customFormat="1" ht="31.5" customHeight="1">
      <c r="A16" s="77" t="s">
        <v>93</v>
      </c>
      <c r="B16" s="74" t="s">
        <v>94</v>
      </c>
      <c r="C16" s="74"/>
      <c r="D16" s="78">
        <f>D17+D18</f>
        <v>260</v>
      </c>
    </row>
    <row r="17" spans="1:4" s="22" customFormat="1" ht="31.5" customHeight="1">
      <c r="A17" s="79" t="s">
        <v>95</v>
      </c>
      <c r="B17" s="74" t="s">
        <v>94</v>
      </c>
      <c r="C17" s="74" t="s">
        <v>96</v>
      </c>
      <c r="D17" s="78">
        <v>246.6</v>
      </c>
    </row>
    <row r="18" spans="1:4" s="22" customFormat="1" ht="31.5" customHeight="1">
      <c r="A18" s="80" t="s">
        <v>97</v>
      </c>
      <c r="B18" s="74" t="s">
        <v>94</v>
      </c>
      <c r="C18" s="74" t="s">
        <v>98</v>
      </c>
      <c r="D18" s="78">
        <v>13.4</v>
      </c>
    </row>
    <row r="19" spans="1:4" s="72" customFormat="1" ht="45.75" customHeight="1">
      <c r="A19" s="81" t="s">
        <v>49</v>
      </c>
      <c r="B19" s="82"/>
      <c r="C19" s="82"/>
      <c r="D19" s="83">
        <f>D20</f>
        <v>1166.5</v>
      </c>
    </row>
    <row r="20" spans="1:4" s="22" customFormat="1" ht="31.5" customHeight="1">
      <c r="A20" s="84" t="s">
        <v>99</v>
      </c>
      <c r="B20" s="74" t="s">
        <v>100</v>
      </c>
      <c r="C20" s="74"/>
      <c r="D20" s="78">
        <v>1166.5</v>
      </c>
    </row>
    <row r="21" spans="1:7" s="22" customFormat="1" ht="16.5" customHeight="1">
      <c r="A21" s="79" t="s">
        <v>101</v>
      </c>
      <c r="B21" s="74" t="s">
        <v>102</v>
      </c>
      <c r="C21" s="74"/>
      <c r="D21" s="78">
        <v>1166.5</v>
      </c>
      <c r="G21" s="85"/>
    </row>
    <row r="22" spans="1:4" s="22" customFormat="1" ht="31.5" customHeight="1">
      <c r="A22" s="79" t="s">
        <v>95</v>
      </c>
      <c r="B22" s="74" t="s">
        <v>102</v>
      </c>
      <c r="C22" s="74" t="s">
        <v>96</v>
      </c>
      <c r="D22" s="78">
        <v>1166.5</v>
      </c>
    </row>
    <row r="23" spans="1:4" s="87" customFormat="1" ht="31.5" customHeight="1">
      <c r="A23" s="86" t="s">
        <v>103</v>
      </c>
      <c r="B23" s="82"/>
      <c r="C23" s="82"/>
      <c r="D23" s="83">
        <f>D24</f>
        <v>4352.9</v>
      </c>
    </row>
    <row r="24" spans="1:4" s="22" customFormat="1" ht="20.25" customHeight="1">
      <c r="A24" s="80" t="s">
        <v>104</v>
      </c>
      <c r="B24" s="74" t="s">
        <v>105</v>
      </c>
      <c r="C24" s="74"/>
      <c r="D24" s="78">
        <f>D25</f>
        <v>4352.9</v>
      </c>
    </row>
    <row r="25" spans="1:4" s="22" customFormat="1" ht="31.5" customHeight="1">
      <c r="A25" s="80" t="s">
        <v>106</v>
      </c>
      <c r="B25" s="74" t="s">
        <v>107</v>
      </c>
      <c r="C25" s="74"/>
      <c r="D25" s="78">
        <f>D26+D27+D29+D28</f>
        <v>4352.9</v>
      </c>
    </row>
    <row r="26" spans="1:4" s="22" customFormat="1" ht="31.5" customHeight="1">
      <c r="A26" s="79" t="s">
        <v>95</v>
      </c>
      <c r="B26" s="74" t="s">
        <v>107</v>
      </c>
      <c r="C26" s="74" t="s">
        <v>96</v>
      </c>
      <c r="D26" s="78">
        <v>3942.9</v>
      </c>
    </row>
    <row r="27" spans="1:4" s="22" customFormat="1" ht="31.5" customHeight="1">
      <c r="A27" s="80" t="s">
        <v>97</v>
      </c>
      <c r="B27" s="74" t="s">
        <v>107</v>
      </c>
      <c r="C27" s="74" t="s">
        <v>98</v>
      </c>
      <c r="D27" s="78">
        <v>378</v>
      </c>
    </row>
    <row r="28" spans="1:4" s="22" customFormat="1" ht="18.75" customHeight="1">
      <c r="A28" s="88" t="s">
        <v>108</v>
      </c>
      <c r="B28" s="89" t="s">
        <v>107</v>
      </c>
      <c r="C28" s="74" t="s">
        <v>89</v>
      </c>
      <c r="D28" s="78">
        <v>0</v>
      </c>
    </row>
    <row r="29" spans="1:4" s="22" customFormat="1" ht="21" customHeight="1">
      <c r="A29" s="90" t="s">
        <v>109</v>
      </c>
      <c r="B29" s="89" t="s">
        <v>107</v>
      </c>
      <c r="C29" s="74" t="s">
        <v>110</v>
      </c>
      <c r="D29" s="78">
        <v>32</v>
      </c>
    </row>
    <row r="30" spans="1:4" s="72" customFormat="1" ht="43.5" customHeight="1">
      <c r="A30" s="84" t="s">
        <v>111</v>
      </c>
      <c r="B30" s="74" t="s">
        <v>112</v>
      </c>
      <c r="C30" s="74"/>
      <c r="D30" s="78">
        <f>D31</f>
        <v>33</v>
      </c>
    </row>
    <row r="31" spans="1:4" s="22" customFormat="1" ht="39" customHeight="1">
      <c r="A31" s="84" t="s">
        <v>113</v>
      </c>
      <c r="B31" s="74" t="s">
        <v>114</v>
      </c>
      <c r="C31" s="91"/>
      <c r="D31" s="76">
        <f>D32</f>
        <v>33</v>
      </c>
    </row>
    <row r="32" spans="1:4" s="22" customFormat="1" ht="31.5" customHeight="1">
      <c r="A32" s="92" t="s">
        <v>97</v>
      </c>
      <c r="B32" s="89" t="s">
        <v>114</v>
      </c>
      <c r="C32" s="89" t="s">
        <v>98</v>
      </c>
      <c r="D32" s="93">
        <v>33</v>
      </c>
    </row>
    <row r="33" spans="1:4" s="95" customFormat="1" ht="21" customHeight="1">
      <c r="A33" s="94" t="s">
        <v>53</v>
      </c>
      <c r="B33" s="82"/>
      <c r="C33" s="82"/>
      <c r="D33" s="83">
        <f>D34</f>
        <v>0</v>
      </c>
    </row>
    <row r="34" spans="1:4" s="22" customFormat="1" ht="54" customHeight="1">
      <c r="A34" s="96" t="s">
        <v>115</v>
      </c>
      <c r="B34" s="91" t="s">
        <v>116</v>
      </c>
      <c r="C34" s="91"/>
      <c r="D34" s="76">
        <f>D35</f>
        <v>0</v>
      </c>
    </row>
    <row r="35" spans="1:4" s="22" customFormat="1" ht="31.5" customHeight="1">
      <c r="A35" s="80" t="s">
        <v>117</v>
      </c>
      <c r="B35" s="74" t="s">
        <v>118</v>
      </c>
      <c r="C35" s="74"/>
      <c r="D35" s="78">
        <f>D36</f>
        <v>0</v>
      </c>
    </row>
    <row r="36" spans="1:4" s="22" customFormat="1" ht="18" customHeight="1">
      <c r="A36" s="90" t="s">
        <v>109</v>
      </c>
      <c r="B36" s="74" t="s">
        <v>118</v>
      </c>
      <c r="C36" s="74" t="s">
        <v>110</v>
      </c>
      <c r="D36" s="78">
        <v>0</v>
      </c>
    </row>
    <row r="37" spans="1:4" s="22" customFormat="1" ht="20.25" customHeight="1">
      <c r="A37" s="97" t="s">
        <v>77</v>
      </c>
      <c r="B37" s="98"/>
      <c r="C37" s="98"/>
      <c r="D37" s="99">
        <v>63</v>
      </c>
    </row>
    <row r="38" spans="1:4" s="22" customFormat="1" ht="18" customHeight="1">
      <c r="A38" s="97" t="s">
        <v>78</v>
      </c>
      <c r="B38" s="74" t="s">
        <v>119</v>
      </c>
      <c r="C38" s="98"/>
      <c r="D38" s="100"/>
    </row>
    <row r="39" spans="1:4" s="22" customFormat="1" ht="31.5" customHeight="1">
      <c r="A39" s="101" t="s">
        <v>120</v>
      </c>
      <c r="B39" s="74" t="s">
        <v>119</v>
      </c>
      <c r="C39" s="98"/>
      <c r="D39" s="100">
        <f>SUM(D40)</f>
        <v>63</v>
      </c>
    </row>
    <row r="40" spans="1:4" s="22" customFormat="1" ht="31.5" customHeight="1">
      <c r="A40" s="102" t="s">
        <v>108</v>
      </c>
      <c r="B40" s="89" t="s">
        <v>119</v>
      </c>
      <c r="C40" s="74" t="s">
        <v>89</v>
      </c>
      <c r="D40" s="100">
        <v>63</v>
      </c>
    </row>
    <row r="41" spans="1:4" s="22" customFormat="1" ht="46.5" customHeight="1">
      <c r="A41" s="103" t="s">
        <v>121</v>
      </c>
      <c r="B41" s="70"/>
      <c r="C41" s="82"/>
      <c r="D41" s="83">
        <f>D42</f>
        <v>4</v>
      </c>
    </row>
    <row r="42" spans="1:4" s="22" customFormat="1" ht="15" customHeight="1">
      <c r="A42" s="84" t="s">
        <v>122</v>
      </c>
      <c r="B42" s="74" t="s">
        <v>123</v>
      </c>
      <c r="C42" s="74"/>
      <c r="D42" s="78">
        <f>D43</f>
        <v>4</v>
      </c>
    </row>
    <row r="43" spans="1:4" s="22" customFormat="1" ht="39" customHeight="1">
      <c r="A43" s="84" t="s">
        <v>124</v>
      </c>
      <c r="B43" s="74" t="s">
        <v>125</v>
      </c>
      <c r="C43" s="74"/>
      <c r="D43" s="78">
        <f>D44</f>
        <v>4</v>
      </c>
    </row>
    <row r="44" spans="1:4" s="22" customFormat="1" ht="31.5" customHeight="1">
      <c r="A44" s="80" t="s">
        <v>97</v>
      </c>
      <c r="B44" s="74" t="s">
        <v>125</v>
      </c>
      <c r="C44" s="74" t="s">
        <v>98</v>
      </c>
      <c r="D44" s="78">
        <v>4</v>
      </c>
    </row>
    <row r="45" spans="1:4" s="22" customFormat="1" ht="31.5" customHeight="1">
      <c r="A45" s="104" t="s">
        <v>126</v>
      </c>
      <c r="B45" s="98"/>
      <c r="C45" s="98"/>
      <c r="D45" s="99">
        <f>SUM(D46)</f>
        <v>329.9</v>
      </c>
    </row>
    <row r="46" spans="1:4" s="22" customFormat="1" ht="20.25" customHeight="1">
      <c r="A46" s="105" t="s">
        <v>73</v>
      </c>
      <c r="B46" s="82"/>
      <c r="C46" s="82"/>
      <c r="D46" s="83">
        <f>SUM(D47+D48)</f>
        <v>329.9</v>
      </c>
    </row>
    <row r="47" spans="1:4" s="22" customFormat="1" ht="20.25" customHeight="1">
      <c r="A47" s="105" t="s">
        <v>72</v>
      </c>
      <c r="B47" s="82" t="s">
        <v>127</v>
      </c>
      <c r="C47" s="82"/>
      <c r="D47" s="83">
        <v>237.5</v>
      </c>
    </row>
    <row r="48" spans="1:4" s="22" customFormat="1" ht="18.75" customHeight="1">
      <c r="A48" s="106" t="s">
        <v>128</v>
      </c>
      <c r="B48" s="74" t="s">
        <v>129</v>
      </c>
      <c r="C48" s="74"/>
      <c r="D48" s="78">
        <v>92.4</v>
      </c>
    </row>
    <row r="49" spans="1:4" s="22" customFormat="1" ht="19.5" customHeight="1">
      <c r="A49" s="106" t="s">
        <v>130</v>
      </c>
      <c r="B49" s="74" t="s">
        <v>131</v>
      </c>
      <c r="C49" s="74"/>
      <c r="D49" s="78">
        <f>D50</f>
        <v>0</v>
      </c>
    </row>
    <row r="50" spans="1:4" s="22" customFormat="1" ht="31.5" customHeight="1">
      <c r="A50" s="80" t="s">
        <v>97</v>
      </c>
      <c r="B50" s="74" t="s">
        <v>131</v>
      </c>
      <c r="C50" s="74" t="s">
        <v>98</v>
      </c>
      <c r="D50" s="78">
        <v>0</v>
      </c>
    </row>
    <row r="51" spans="1:4" s="22" customFormat="1" ht="15.75" customHeight="1">
      <c r="A51" s="106" t="s">
        <v>132</v>
      </c>
      <c r="B51" s="74" t="s">
        <v>133</v>
      </c>
      <c r="C51" s="74"/>
      <c r="D51" s="78">
        <v>92.4</v>
      </c>
    </row>
    <row r="52" spans="1:4" s="22" customFormat="1" ht="31.5" customHeight="1">
      <c r="A52" s="80" t="s">
        <v>97</v>
      </c>
      <c r="B52" s="74" t="s">
        <v>133</v>
      </c>
      <c r="C52" s="74" t="s">
        <v>98</v>
      </c>
      <c r="D52" s="78">
        <v>92.4</v>
      </c>
    </row>
    <row r="53" spans="1:4" s="22" customFormat="1" ht="18.75" customHeight="1">
      <c r="A53" s="66" t="s">
        <v>65</v>
      </c>
      <c r="B53" s="67"/>
      <c r="C53" s="67"/>
      <c r="D53" s="68">
        <f>SUM(D54)</f>
        <v>3709.6</v>
      </c>
    </row>
    <row r="54" spans="1:4" s="22" customFormat="1" ht="14.25" customHeight="1">
      <c r="A54" s="86" t="s">
        <v>66</v>
      </c>
      <c r="B54" s="70"/>
      <c r="C54" s="70"/>
      <c r="D54" s="71">
        <f>D55</f>
        <v>3709.6</v>
      </c>
    </row>
    <row r="55" spans="1:4" s="22" customFormat="1" ht="24.75" customHeight="1">
      <c r="A55" s="107" t="s">
        <v>128</v>
      </c>
      <c r="B55" s="74" t="s">
        <v>129</v>
      </c>
      <c r="C55" s="75"/>
      <c r="D55" s="76">
        <f>D56</f>
        <v>3709.6</v>
      </c>
    </row>
    <row r="56" spans="1:4" s="22" customFormat="1" ht="31.5" customHeight="1">
      <c r="A56" s="79" t="s">
        <v>134</v>
      </c>
      <c r="B56" s="74" t="s">
        <v>135</v>
      </c>
      <c r="C56" s="74"/>
      <c r="D56" s="78">
        <f>D57</f>
        <v>3709.6</v>
      </c>
    </row>
    <row r="57" spans="1:4" s="22" customFormat="1" ht="31.5" customHeight="1">
      <c r="A57" s="80" t="s">
        <v>97</v>
      </c>
      <c r="B57" s="74" t="s">
        <v>135</v>
      </c>
      <c r="C57" s="74" t="s">
        <v>98</v>
      </c>
      <c r="D57" s="78">
        <v>3709.6</v>
      </c>
    </row>
    <row r="58" spans="1:4" s="22" customFormat="1" ht="31.5" customHeight="1">
      <c r="A58" s="108" t="s">
        <v>74</v>
      </c>
      <c r="B58" s="109"/>
      <c r="C58" s="109"/>
      <c r="D58" s="110">
        <f>D59</f>
        <v>418.8</v>
      </c>
    </row>
    <row r="59" spans="1:4" s="22" customFormat="1" ht="15.75" customHeight="1">
      <c r="A59" s="26" t="s">
        <v>76</v>
      </c>
      <c r="B59" s="82"/>
      <c r="C59" s="82"/>
      <c r="D59" s="83">
        <f>D60</f>
        <v>418.8</v>
      </c>
    </row>
    <row r="60" spans="1:4" s="22" customFormat="1" ht="31.5" customHeight="1">
      <c r="A60" s="111" t="s">
        <v>136</v>
      </c>
      <c r="B60" s="74" t="s">
        <v>137</v>
      </c>
      <c r="C60" s="74"/>
      <c r="D60" s="78">
        <f>D61</f>
        <v>418.8</v>
      </c>
    </row>
    <row r="61" spans="1:4" s="22" customFormat="1" ht="31.5" customHeight="1">
      <c r="A61" s="79" t="s">
        <v>138</v>
      </c>
      <c r="B61" s="74" t="s">
        <v>137</v>
      </c>
      <c r="C61" s="74" t="s">
        <v>98</v>
      </c>
      <c r="D61" s="78">
        <v>418.8</v>
      </c>
    </row>
    <row r="62" spans="1:4" s="72" customFormat="1" ht="18.75" customHeight="1">
      <c r="A62" s="112" t="s">
        <v>139</v>
      </c>
      <c r="B62" s="70"/>
      <c r="C62" s="82"/>
      <c r="D62" s="83">
        <v>755</v>
      </c>
    </row>
    <row r="63" spans="1:4" s="20" customFormat="1" ht="15.75" customHeight="1">
      <c r="A63" s="84" t="s">
        <v>128</v>
      </c>
      <c r="B63" s="74" t="s">
        <v>129</v>
      </c>
      <c r="C63" s="74"/>
      <c r="D63" s="78">
        <v>755</v>
      </c>
    </row>
    <row r="64" spans="1:4" s="20" customFormat="1" ht="31.5" customHeight="1">
      <c r="A64" s="84" t="s">
        <v>136</v>
      </c>
      <c r="B64" s="74" t="s">
        <v>137</v>
      </c>
      <c r="C64" s="74"/>
      <c r="D64" s="78">
        <v>755</v>
      </c>
    </row>
    <row r="65" spans="1:4" s="20" customFormat="1" ht="31.5" customHeight="1">
      <c r="A65" s="80" t="s">
        <v>97</v>
      </c>
      <c r="B65" s="74" t="s">
        <v>137</v>
      </c>
      <c r="C65" s="74" t="s">
        <v>98</v>
      </c>
      <c r="D65" s="78">
        <v>755</v>
      </c>
    </row>
    <row r="66" spans="1:4" s="20" customFormat="1" ht="16.5" customHeight="1">
      <c r="A66" s="79" t="s">
        <v>109</v>
      </c>
      <c r="B66" s="74" t="s">
        <v>137</v>
      </c>
      <c r="C66" s="74" t="s">
        <v>110</v>
      </c>
      <c r="D66" s="76">
        <v>0</v>
      </c>
    </row>
    <row r="67" spans="1:4" s="20" customFormat="1" ht="47.25" customHeight="1">
      <c r="A67" s="113" t="s">
        <v>140</v>
      </c>
      <c r="B67" s="74" t="s">
        <v>137</v>
      </c>
      <c r="C67" s="74" t="s">
        <v>98</v>
      </c>
      <c r="D67" s="76">
        <v>0</v>
      </c>
    </row>
    <row r="68" spans="1:4" s="20" customFormat="1" ht="15.75" customHeight="1">
      <c r="A68" s="97" t="s">
        <v>77</v>
      </c>
      <c r="B68" s="98"/>
      <c r="C68" s="98"/>
      <c r="D68" s="99">
        <v>180</v>
      </c>
    </row>
    <row r="69" spans="1:4" s="20" customFormat="1" ht="21.75" customHeight="1">
      <c r="A69" s="86" t="s">
        <v>79</v>
      </c>
      <c r="B69" s="114"/>
      <c r="C69" s="82"/>
      <c r="D69" s="83">
        <f>SUM(D70)</f>
        <v>180</v>
      </c>
    </row>
    <row r="70" spans="1:4" s="20" customFormat="1" ht="21.75" customHeight="1">
      <c r="A70" s="79" t="s">
        <v>141</v>
      </c>
      <c r="B70" s="74" t="s">
        <v>142</v>
      </c>
      <c r="C70" s="74"/>
      <c r="D70" s="78">
        <f>D71</f>
        <v>180</v>
      </c>
    </row>
    <row r="71" spans="1:4" s="20" customFormat="1" ht="21" customHeight="1">
      <c r="A71" s="79" t="s">
        <v>143</v>
      </c>
      <c r="B71" s="74" t="s">
        <v>144</v>
      </c>
      <c r="C71" s="74"/>
      <c r="D71" s="78">
        <f>D72</f>
        <v>180</v>
      </c>
    </row>
    <row r="72" spans="1:4" s="20" customFormat="1" ht="19.5" customHeight="1">
      <c r="A72" s="88" t="s">
        <v>108</v>
      </c>
      <c r="B72" s="74" t="s">
        <v>144</v>
      </c>
      <c r="C72" s="74" t="s">
        <v>89</v>
      </c>
      <c r="D72" s="78">
        <v>180</v>
      </c>
    </row>
    <row r="73" spans="1:4" s="22" customFormat="1" ht="31.5" customHeight="1">
      <c r="A73" s="115" t="s">
        <v>60</v>
      </c>
      <c r="B73" s="116"/>
      <c r="C73" s="98"/>
      <c r="D73" s="99">
        <f>SUM(D74)</f>
        <v>0</v>
      </c>
    </row>
    <row r="74" spans="1:4" s="22" customFormat="1" ht="31.5" customHeight="1">
      <c r="A74" s="73" t="s">
        <v>145</v>
      </c>
      <c r="B74" s="82"/>
      <c r="C74" s="74"/>
      <c r="D74" s="78">
        <v>0</v>
      </c>
    </row>
    <row r="75" spans="1:4" s="22" customFormat="1" ht="20.25" customHeight="1">
      <c r="A75" s="117" t="s">
        <v>146</v>
      </c>
      <c r="B75" s="74" t="s">
        <v>147</v>
      </c>
      <c r="C75" s="82"/>
      <c r="D75" s="83">
        <f>SUM(D76+D77+D78)</f>
        <v>0</v>
      </c>
    </row>
    <row r="76" spans="1:4" s="22" customFormat="1" ht="44.25" customHeight="1">
      <c r="A76" s="73" t="s">
        <v>148</v>
      </c>
      <c r="B76" s="74" t="s">
        <v>149</v>
      </c>
      <c r="C76" s="74"/>
      <c r="D76" s="78">
        <v>0</v>
      </c>
    </row>
    <row r="77" spans="1:4" s="22" customFormat="1" ht="66.75" customHeight="1">
      <c r="A77" s="80" t="s">
        <v>150</v>
      </c>
      <c r="B77" s="74" t="s">
        <v>149</v>
      </c>
      <c r="C77" s="74" t="s">
        <v>98</v>
      </c>
      <c r="D77" s="78">
        <v>0</v>
      </c>
    </row>
    <row r="78" spans="1:4" s="22" customFormat="1" ht="31.5" customHeight="1">
      <c r="A78" s="80" t="s">
        <v>97</v>
      </c>
      <c r="B78" s="74" t="s">
        <v>149</v>
      </c>
      <c r="C78" s="74" t="s">
        <v>98</v>
      </c>
      <c r="D78" s="78">
        <v>0</v>
      </c>
    </row>
    <row r="79" spans="1:4" s="22" customFormat="1" ht="67.5" customHeight="1">
      <c r="A79" s="73" t="s">
        <v>151</v>
      </c>
      <c r="B79" s="74" t="s">
        <v>152</v>
      </c>
      <c r="C79" s="74"/>
      <c r="D79" s="78">
        <v>0</v>
      </c>
    </row>
    <row r="80" spans="1:4" s="22" customFormat="1" ht="31.5" customHeight="1">
      <c r="A80" s="80" t="s">
        <v>97</v>
      </c>
      <c r="B80" s="74" t="s">
        <v>152</v>
      </c>
      <c r="C80" s="74" t="s">
        <v>98</v>
      </c>
      <c r="D80" s="78">
        <v>0</v>
      </c>
    </row>
    <row r="81" spans="1:4" s="22" customFormat="1" ht="55.5" customHeight="1">
      <c r="A81" s="118"/>
      <c r="B81" s="118"/>
      <c r="C81" s="118"/>
      <c r="D81" s="119"/>
    </row>
    <row r="82" spans="1:4" s="22" customFormat="1" ht="55.5" customHeight="1">
      <c r="A82" s="118"/>
      <c r="B82" s="118"/>
      <c r="C82" s="118"/>
      <c r="D82" s="119"/>
    </row>
    <row r="83" spans="1:4" s="22" customFormat="1" ht="55.5" customHeight="1">
      <c r="A83" s="118"/>
      <c r="B83" s="118"/>
      <c r="C83" s="118"/>
      <c r="D83" s="119"/>
    </row>
    <row r="84" spans="1:4" s="22" customFormat="1" ht="55.5" customHeight="1">
      <c r="A84" s="118"/>
      <c r="B84" s="118"/>
      <c r="C84" s="118"/>
      <c r="D84" s="119"/>
    </row>
    <row r="85" spans="1:4" s="22" customFormat="1" ht="55.5" customHeight="1">
      <c r="A85" s="118"/>
      <c r="B85" s="118"/>
      <c r="C85" s="118"/>
      <c r="D85" s="119"/>
    </row>
    <row r="86" spans="1:4" s="22" customFormat="1" ht="55.5" customHeight="1">
      <c r="A86" s="118"/>
      <c r="B86" s="118"/>
      <c r="C86" s="118"/>
      <c r="D86" s="119"/>
    </row>
    <row r="87" spans="1:4" s="22" customFormat="1" ht="55.5" customHeight="1">
      <c r="A87" s="118"/>
      <c r="B87" s="118"/>
      <c r="C87" s="118"/>
      <c r="D87" s="119"/>
    </row>
    <row r="88" spans="1:4" s="22" customFormat="1" ht="55.5" customHeight="1">
      <c r="A88" s="118"/>
      <c r="B88" s="118"/>
      <c r="C88" s="118"/>
      <c r="D88" s="119"/>
    </row>
    <row r="89" spans="1:4" s="22" customFormat="1" ht="55.5" customHeight="1">
      <c r="A89" s="118"/>
      <c r="B89" s="118"/>
      <c r="C89" s="118"/>
      <c r="D89" s="119"/>
    </row>
    <row r="90" spans="1:4" s="22" customFormat="1" ht="55.5" customHeight="1">
      <c r="A90" s="118"/>
      <c r="B90" s="118"/>
      <c r="C90" s="118"/>
      <c r="D90" s="119"/>
    </row>
    <row r="91" spans="1:4" s="22" customFormat="1" ht="55.5" customHeight="1">
      <c r="A91" s="118"/>
      <c r="B91" s="118"/>
      <c r="C91" s="118"/>
      <c r="D91" s="119"/>
    </row>
    <row r="92" spans="1:4" s="22" customFormat="1" ht="55.5" customHeight="1">
      <c r="A92" s="118"/>
      <c r="B92" s="118"/>
      <c r="C92" s="118"/>
      <c r="D92" s="119"/>
    </row>
    <row r="93" spans="1:4" s="50" customFormat="1" ht="55.5" customHeight="1">
      <c r="A93" s="22"/>
      <c r="B93" s="22"/>
      <c r="C93" s="22"/>
      <c r="D93" s="85"/>
    </row>
    <row r="94" spans="1:4" s="50" customFormat="1" ht="55.5" customHeight="1">
      <c r="A94" s="22"/>
      <c r="B94" s="22"/>
      <c r="C94" s="22"/>
      <c r="D94" s="85"/>
    </row>
    <row r="95" spans="1:4" s="50" customFormat="1" ht="55.5" customHeight="1">
      <c r="A95" s="22"/>
      <c r="B95" s="22"/>
      <c r="C95" s="22"/>
      <c r="D95" s="85"/>
    </row>
    <row r="96" s="22" customFormat="1" ht="55.5" customHeight="1">
      <c r="D96" s="85"/>
    </row>
    <row r="97" s="22" customFormat="1" ht="55.5" customHeight="1">
      <c r="D97" s="85"/>
    </row>
    <row r="98" s="22" customFormat="1" ht="55.5" customHeight="1">
      <c r="D98" s="85"/>
    </row>
    <row r="99" s="22" customFormat="1" ht="55.5" customHeight="1">
      <c r="D99" s="85"/>
    </row>
    <row r="100" s="22" customFormat="1" ht="55.5" customHeight="1">
      <c r="D100" s="85"/>
    </row>
    <row r="101" s="22" customFormat="1" ht="55.5" customHeight="1">
      <c r="D101" s="85"/>
    </row>
    <row r="102" s="22" customFormat="1" ht="55.5" customHeight="1">
      <c r="D102" s="85"/>
    </row>
    <row r="103" s="22" customFormat="1" ht="55.5" customHeight="1">
      <c r="D103" s="85"/>
    </row>
    <row r="104" s="22" customFormat="1" ht="55.5" customHeight="1">
      <c r="D104" s="85"/>
    </row>
    <row r="105" s="22" customFormat="1" ht="55.5" customHeight="1">
      <c r="D105" s="85"/>
    </row>
    <row r="106" s="22" customFormat="1" ht="55.5" customHeight="1">
      <c r="D106" s="85"/>
    </row>
    <row r="107" s="22" customFormat="1" ht="55.5" customHeight="1">
      <c r="D107" s="85"/>
    </row>
    <row r="108" s="22" customFormat="1" ht="55.5" customHeight="1">
      <c r="D108" s="85"/>
    </row>
    <row r="109" s="22" customFormat="1" ht="55.5" customHeight="1">
      <c r="D109" s="85"/>
    </row>
    <row r="110" s="22" customFormat="1" ht="55.5" customHeight="1">
      <c r="D110" s="85"/>
    </row>
    <row r="111" s="22" customFormat="1" ht="55.5" customHeight="1">
      <c r="D111" s="85"/>
    </row>
    <row r="112" s="22" customFormat="1" ht="55.5" customHeight="1">
      <c r="D112" s="85"/>
    </row>
    <row r="113" s="22" customFormat="1" ht="55.5" customHeight="1">
      <c r="D113" s="85"/>
    </row>
    <row r="114" s="22" customFormat="1" ht="55.5" customHeight="1">
      <c r="D114" s="85"/>
    </row>
    <row r="115" s="22" customFormat="1" ht="55.5" customHeight="1">
      <c r="D115" s="85"/>
    </row>
    <row r="116" s="22" customFormat="1" ht="55.5" customHeight="1">
      <c r="D116" s="85"/>
    </row>
    <row r="117" s="22" customFormat="1" ht="55.5" customHeight="1">
      <c r="D117" s="85"/>
    </row>
    <row r="118" s="22" customFormat="1" ht="55.5" customHeight="1">
      <c r="D118" s="85"/>
    </row>
    <row r="119" s="22" customFormat="1" ht="55.5" customHeight="1">
      <c r="D119" s="85"/>
    </row>
    <row r="120" s="22" customFormat="1" ht="55.5" customHeight="1">
      <c r="D120" s="85"/>
    </row>
    <row r="121" s="22" customFormat="1" ht="55.5" customHeight="1">
      <c r="D121" s="85"/>
    </row>
    <row r="122" s="22" customFormat="1" ht="55.5" customHeight="1">
      <c r="D122" s="85"/>
    </row>
    <row r="123" s="22" customFormat="1" ht="55.5" customHeight="1">
      <c r="D123" s="85"/>
    </row>
    <row r="124" s="22" customFormat="1" ht="55.5" customHeight="1">
      <c r="D124" s="85"/>
    </row>
    <row r="125" s="22" customFormat="1" ht="55.5" customHeight="1">
      <c r="D125" s="85"/>
    </row>
    <row r="126" s="22" customFormat="1" ht="55.5" customHeight="1">
      <c r="D126" s="85"/>
    </row>
    <row r="127" s="22" customFormat="1" ht="55.5" customHeight="1">
      <c r="D127" s="85"/>
    </row>
    <row r="128" s="22" customFormat="1" ht="55.5" customHeight="1">
      <c r="D128" s="85"/>
    </row>
    <row r="129" s="22" customFormat="1" ht="55.5" customHeight="1">
      <c r="D129" s="85"/>
    </row>
    <row r="130" s="22" customFormat="1" ht="55.5" customHeight="1">
      <c r="D130" s="85"/>
    </row>
    <row r="131" s="22" customFormat="1" ht="55.5" customHeight="1">
      <c r="D131" s="85"/>
    </row>
    <row r="132" s="22" customFormat="1" ht="55.5" customHeight="1">
      <c r="D132" s="85"/>
    </row>
    <row r="133" s="22" customFormat="1" ht="55.5" customHeight="1">
      <c r="D133" s="85"/>
    </row>
    <row r="134" s="22" customFormat="1" ht="55.5" customHeight="1">
      <c r="D134" s="85"/>
    </row>
    <row r="135" s="22" customFormat="1" ht="55.5" customHeight="1">
      <c r="D135" s="85"/>
    </row>
    <row r="136" s="22" customFormat="1" ht="55.5" customHeight="1">
      <c r="D136" s="85"/>
    </row>
    <row r="137" s="22" customFormat="1" ht="55.5" customHeight="1">
      <c r="D137" s="85"/>
    </row>
    <row r="138" s="22" customFormat="1" ht="55.5" customHeight="1">
      <c r="D138" s="85"/>
    </row>
    <row r="139" s="22" customFormat="1" ht="55.5" customHeight="1">
      <c r="D139" s="85"/>
    </row>
    <row r="140" s="22" customFormat="1" ht="55.5" customHeight="1">
      <c r="D140" s="85"/>
    </row>
    <row r="141" s="22" customFormat="1" ht="55.5" customHeight="1">
      <c r="D141" s="85"/>
    </row>
    <row r="142" s="22" customFormat="1" ht="55.5" customHeight="1">
      <c r="D142" s="85"/>
    </row>
    <row r="143" s="22" customFormat="1" ht="55.5" customHeight="1">
      <c r="D143" s="85"/>
    </row>
    <row r="144" s="22" customFormat="1" ht="55.5" customHeight="1">
      <c r="D144" s="85"/>
    </row>
    <row r="145" s="22" customFormat="1" ht="55.5" customHeight="1">
      <c r="D145" s="85"/>
    </row>
    <row r="146" s="22" customFormat="1" ht="55.5" customHeight="1">
      <c r="D146" s="85"/>
    </row>
    <row r="147" s="22" customFormat="1" ht="55.5" customHeight="1">
      <c r="D147" s="85"/>
    </row>
    <row r="148" s="22" customFormat="1" ht="55.5" customHeight="1">
      <c r="D148" s="85"/>
    </row>
    <row r="149" s="22" customFormat="1" ht="55.5" customHeight="1">
      <c r="D149" s="85"/>
    </row>
    <row r="150" s="22" customFormat="1" ht="55.5" customHeight="1">
      <c r="D150" s="85"/>
    </row>
    <row r="151" s="22" customFormat="1" ht="55.5" customHeight="1">
      <c r="D151" s="85"/>
    </row>
    <row r="152" s="22" customFormat="1" ht="55.5" customHeight="1">
      <c r="D152" s="85"/>
    </row>
    <row r="153" s="22" customFormat="1" ht="55.5" customHeight="1">
      <c r="D153" s="85"/>
    </row>
    <row r="154" s="22" customFormat="1" ht="55.5" customHeight="1">
      <c r="D154" s="85"/>
    </row>
    <row r="155" s="22" customFormat="1" ht="55.5" customHeight="1">
      <c r="D155" s="85"/>
    </row>
    <row r="156" s="22" customFormat="1" ht="55.5" customHeight="1">
      <c r="D156" s="85"/>
    </row>
    <row r="157" s="22" customFormat="1" ht="55.5" customHeight="1">
      <c r="D157" s="85"/>
    </row>
    <row r="158" s="22" customFormat="1" ht="55.5" customHeight="1">
      <c r="D158" s="85"/>
    </row>
    <row r="159" s="22" customFormat="1" ht="55.5" customHeight="1">
      <c r="D159" s="85"/>
    </row>
    <row r="160" s="22" customFormat="1" ht="55.5" customHeight="1">
      <c r="D160" s="85"/>
    </row>
    <row r="161" s="22" customFormat="1" ht="55.5" customHeight="1">
      <c r="D161" s="85"/>
    </row>
    <row r="162" s="22" customFormat="1" ht="55.5" customHeight="1">
      <c r="D162" s="85"/>
    </row>
    <row r="163" s="22" customFormat="1" ht="55.5" customHeight="1">
      <c r="D163" s="85"/>
    </row>
    <row r="164" s="22" customFormat="1" ht="55.5" customHeight="1">
      <c r="D164" s="85"/>
    </row>
    <row r="165" s="22" customFormat="1" ht="55.5" customHeight="1">
      <c r="D165" s="85"/>
    </row>
    <row r="166" s="22" customFormat="1" ht="55.5" customHeight="1">
      <c r="D166" s="85"/>
    </row>
    <row r="167" s="22" customFormat="1" ht="55.5" customHeight="1">
      <c r="D167" s="85"/>
    </row>
    <row r="168" s="22" customFormat="1" ht="55.5" customHeight="1">
      <c r="D168" s="85"/>
    </row>
    <row r="169" s="22" customFormat="1" ht="55.5" customHeight="1">
      <c r="D169" s="85"/>
    </row>
    <row r="170" s="22" customFormat="1" ht="55.5" customHeight="1">
      <c r="D170" s="85"/>
    </row>
    <row r="171" s="22" customFormat="1" ht="55.5" customHeight="1">
      <c r="D171" s="85"/>
    </row>
    <row r="172" s="22" customFormat="1" ht="55.5" customHeight="1">
      <c r="D172" s="85"/>
    </row>
    <row r="173" s="22" customFormat="1" ht="55.5" customHeight="1">
      <c r="D173" s="85"/>
    </row>
    <row r="174" s="22" customFormat="1" ht="55.5" customHeight="1">
      <c r="D174" s="85"/>
    </row>
    <row r="175" s="22" customFormat="1" ht="55.5" customHeight="1">
      <c r="D175" s="85"/>
    </row>
    <row r="176" s="22" customFormat="1" ht="55.5" customHeight="1">
      <c r="D176" s="85"/>
    </row>
    <row r="177" s="22" customFormat="1" ht="55.5" customHeight="1">
      <c r="D177" s="85"/>
    </row>
    <row r="178" s="22" customFormat="1" ht="55.5" customHeight="1">
      <c r="D178" s="85"/>
    </row>
    <row r="179" s="22" customFormat="1" ht="55.5" customHeight="1">
      <c r="D179" s="85"/>
    </row>
    <row r="180" s="22" customFormat="1" ht="55.5" customHeight="1">
      <c r="D180" s="85"/>
    </row>
    <row r="181" s="22" customFormat="1" ht="55.5" customHeight="1">
      <c r="D181" s="85"/>
    </row>
    <row r="182" s="22" customFormat="1" ht="55.5" customHeight="1">
      <c r="D182" s="85"/>
    </row>
    <row r="183" s="22" customFormat="1" ht="55.5" customHeight="1">
      <c r="D183" s="85"/>
    </row>
    <row r="184" s="22" customFormat="1" ht="55.5" customHeight="1">
      <c r="D184" s="85"/>
    </row>
    <row r="185" s="22" customFormat="1" ht="55.5" customHeight="1">
      <c r="D185" s="85"/>
    </row>
    <row r="186" s="22" customFormat="1" ht="55.5" customHeight="1">
      <c r="D186" s="85"/>
    </row>
    <row r="187" s="22" customFormat="1" ht="55.5" customHeight="1">
      <c r="D187" s="85"/>
    </row>
    <row r="188" s="22" customFormat="1" ht="55.5" customHeight="1">
      <c r="D188" s="85"/>
    </row>
    <row r="189" s="22" customFormat="1" ht="55.5" customHeight="1">
      <c r="D189" s="85"/>
    </row>
    <row r="190" s="22" customFormat="1" ht="55.5" customHeight="1">
      <c r="D190" s="85"/>
    </row>
    <row r="191" s="22" customFormat="1" ht="55.5" customHeight="1">
      <c r="D191" s="85"/>
    </row>
    <row r="192" s="22" customFormat="1" ht="55.5" customHeight="1">
      <c r="D192" s="85"/>
    </row>
    <row r="193" s="22" customFormat="1" ht="55.5" customHeight="1">
      <c r="D193" s="85"/>
    </row>
    <row r="194" s="22" customFormat="1" ht="55.5" customHeight="1">
      <c r="D194" s="85"/>
    </row>
    <row r="195" s="22" customFormat="1" ht="55.5" customHeight="1">
      <c r="D195" s="85"/>
    </row>
    <row r="196" s="22" customFormat="1" ht="55.5" customHeight="1">
      <c r="D196" s="85"/>
    </row>
    <row r="197" s="22" customFormat="1" ht="55.5" customHeight="1">
      <c r="D197" s="85"/>
    </row>
    <row r="198" s="22" customFormat="1" ht="55.5" customHeight="1">
      <c r="D198" s="85"/>
    </row>
    <row r="199" s="22" customFormat="1" ht="55.5" customHeight="1">
      <c r="D199" s="85"/>
    </row>
    <row r="200" s="22" customFormat="1" ht="55.5" customHeight="1">
      <c r="D200" s="85"/>
    </row>
    <row r="201" s="22" customFormat="1" ht="55.5" customHeight="1">
      <c r="D201" s="85"/>
    </row>
    <row r="202" s="22" customFormat="1" ht="55.5" customHeight="1">
      <c r="D202" s="85"/>
    </row>
    <row r="203" s="22" customFormat="1" ht="55.5" customHeight="1">
      <c r="D203" s="85"/>
    </row>
    <row r="204" s="22" customFormat="1" ht="55.5" customHeight="1">
      <c r="D204" s="85"/>
    </row>
    <row r="205" s="22" customFormat="1" ht="55.5" customHeight="1">
      <c r="D205" s="85"/>
    </row>
    <row r="206" s="22" customFormat="1" ht="55.5" customHeight="1">
      <c r="D206" s="85"/>
    </row>
    <row r="207" s="22" customFormat="1" ht="55.5" customHeight="1">
      <c r="D207" s="85"/>
    </row>
    <row r="208" s="22" customFormat="1" ht="55.5" customHeight="1">
      <c r="D208" s="85"/>
    </row>
  </sheetData>
  <sheetProtection selectLockedCells="1" selectUnlockedCells="1"/>
  <mergeCells count="8">
    <mergeCell ref="A8:D8"/>
    <mergeCell ref="A9:D9"/>
    <mergeCell ref="A1:D1"/>
    <mergeCell ref="A2:D2"/>
    <mergeCell ref="A3:D3"/>
    <mergeCell ref="A5:D5"/>
    <mergeCell ref="A6:D6"/>
    <mergeCell ref="A7:D7"/>
  </mergeCells>
  <printOptions/>
  <pageMargins left="0.9840277777777777" right="0.39375" top="0.39375" bottom="0.39375" header="0.5118055555555555" footer="0.5118055555555555"/>
  <pageSetup horizontalDpi="300" verticalDpi="3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H83"/>
  <sheetViews>
    <sheetView view="pageBreakPreview" zoomScaleSheetLayoutView="100" zoomScalePageLayoutView="0" workbookViewId="0" topLeftCell="A1">
      <selection activeCell="A3" sqref="A3:G3"/>
    </sheetView>
  </sheetViews>
  <sheetFormatPr defaultColWidth="11.57421875" defaultRowHeight="15"/>
  <cols>
    <col min="1" max="1" width="53.8515625" style="0" customWidth="1"/>
    <col min="2" max="2" width="7.00390625" style="0" customWidth="1"/>
    <col min="3" max="4" width="10.57421875" style="0" customWidth="1"/>
    <col min="5" max="5" width="14.00390625" style="0" customWidth="1"/>
    <col min="6" max="6" width="10.57421875" style="0" customWidth="1"/>
    <col min="7" max="7" width="13.00390625" style="52" customWidth="1"/>
    <col min="8" max="8" width="0.42578125" style="0" customWidth="1"/>
    <col min="9" max="255" width="9.140625" style="0" customWidth="1"/>
  </cols>
  <sheetData>
    <row r="1" spans="1:7" ht="12.75" customHeight="1">
      <c r="A1" s="160" t="s">
        <v>153</v>
      </c>
      <c r="B1" s="160"/>
      <c r="C1" s="160"/>
      <c r="D1" s="160"/>
      <c r="E1" s="160"/>
      <c r="F1" s="160"/>
      <c r="G1" s="160"/>
    </row>
    <row r="2" spans="1:7" ht="12.75" customHeight="1">
      <c r="A2" s="160" t="s">
        <v>1</v>
      </c>
      <c r="B2" s="160"/>
      <c r="C2" s="160"/>
      <c r="D2" s="160"/>
      <c r="E2" s="160"/>
      <c r="F2" s="160"/>
      <c r="G2" s="160"/>
    </row>
    <row r="3" spans="1:7" ht="13.5" customHeight="1">
      <c r="A3" s="166" t="s">
        <v>180</v>
      </c>
      <c r="B3" s="160"/>
      <c r="C3" s="160"/>
      <c r="D3" s="160"/>
      <c r="E3" s="160"/>
      <c r="F3" s="160"/>
      <c r="G3" s="160"/>
    </row>
    <row r="4" ht="14.25" customHeight="1"/>
    <row r="5" spans="1:7" ht="15">
      <c r="A5" s="157" t="s">
        <v>154</v>
      </c>
      <c r="B5" s="157"/>
      <c r="C5" s="157"/>
      <c r="D5" s="157"/>
      <c r="E5" s="157"/>
      <c r="F5" s="157"/>
      <c r="G5" s="157"/>
    </row>
    <row r="6" spans="1:7" ht="15">
      <c r="A6" s="157" t="s">
        <v>3</v>
      </c>
      <c r="B6" s="157"/>
      <c r="C6" s="157"/>
      <c r="D6" s="157"/>
      <c r="E6" s="157"/>
      <c r="F6" s="157"/>
      <c r="G6" s="157"/>
    </row>
    <row r="7" spans="1:7" ht="12.75" customHeight="1">
      <c r="A7" s="157" t="s">
        <v>4</v>
      </c>
      <c r="B7" s="157"/>
      <c r="C7" s="157"/>
      <c r="D7" s="157"/>
      <c r="E7" s="157"/>
      <c r="F7" s="157"/>
      <c r="G7" s="157"/>
    </row>
    <row r="8" spans="1:8" ht="15">
      <c r="A8" s="158" t="s">
        <v>5</v>
      </c>
      <c r="B8" s="158"/>
      <c r="C8" s="158"/>
      <c r="D8" s="158"/>
      <c r="E8" s="158"/>
      <c r="F8" s="158"/>
      <c r="G8" s="158"/>
      <c r="H8" s="158"/>
    </row>
    <row r="9" spans="1:7" ht="72.75" customHeight="1">
      <c r="A9" s="161" t="s">
        <v>155</v>
      </c>
      <c r="B9" s="161"/>
      <c r="C9" s="161"/>
      <c r="D9" s="161"/>
      <c r="E9" s="161"/>
      <c r="F9" s="161"/>
      <c r="G9" s="161"/>
    </row>
    <row r="11" spans="1:7" s="57" customFormat="1" ht="75">
      <c r="A11" s="120" t="s">
        <v>83</v>
      </c>
      <c r="B11" s="54" t="s">
        <v>156</v>
      </c>
      <c r="C11" s="53" t="s">
        <v>157</v>
      </c>
      <c r="D11" s="53" t="s">
        <v>158</v>
      </c>
      <c r="E11" s="54" t="s">
        <v>84</v>
      </c>
      <c r="F11" s="54" t="s">
        <v>159</v>
      </c>
      <c r="G11" s="56" t="s">
        <v>44</v>
      </c>
    </row>
    <row r="12" spans="1:7" ht="36.75" customHeight="1">
      <c r="A12" s="121" t="s">
        <v>160</v>
      </c>
      <c r="B12" s="122" t="s">
        <v>161</v>
      </c>
      <c r="C12" s="123"/>
      <c r="D12" s="124"/>
      <c r="E12" s="124"/>
      <c r="F12" s="124"/>
      <c r="G12" s="125"/>
    </row>
    <row r="13" spans="1:7" ht="16.5" customHeight="1">
      <c r="A13" s="66" t="s">
        <v>162</v>
      </c>
      <c r="B13" s="126" t="s">
        <v>161</v>
      </c>
      <c r="C13" s="98" t="s">
        <v>47</v>
      </c>
      <c r="D13" s="98"/>
      <c r="E13" s="98"/>
      <c r="F13" s="98"/>
      <c r="G13" s="99">
        <f>SUM(G14+G18+G25+G29)</f>
        <v>6307.4</v>
      </c>
    </row>
    <row r="14" spans="1:7" ht="45">
      <c r="A14" s="81" t="s">
        <v>49</v>
      </c>
      <c r="B14" s="126" t="s">
        <v>161</v>
      </c>
      <c r="C14" s="82" t="s">
        <v>47</v>
      </c>
      <c r="D14" s="82" t="s">
        <v>50</v>
      </c>
      <c r="E14" s="82"/>
      <c r="F14" s="82"/>
      <c r="G14" s="83">
        <f>G15</f>
        <v>1166.5</v>
      </c>
    </row>
    <row r="15" spans="1:7" ht="34.5" customHeight="1">
      <c r="A15" s="84" t="s">
        <v>99</v>
      </c>
      <c r="B15" s="126" t="s">
        <v>161</v>
      </c>
      <c r="C15" s="74" t="s">
        <v>47</v>
      </c>
      <c r="D15" s="74" t="s">
        <v>50</v>
      </c>
      <c r="E15" s="74" t="s">
        <v>100</v>
      </c>
      <c r="F15" s="74"/>
      <c r="G15" s="78">
        <f>G16</f>
        <v>1166.5</v>
      </c>
    </row>
    <row r="16" spans="1:7" ht="15">
      <c r="A16" s="79" t="s">
        <v>101</v>
      </c>
      <c r="B16" s="126" t="s">
        <v>161</v>
      </c>
      <c r="C16" s="74" t="s">
        <v>47</v>
      </c>
      <c r="D16" s="74" t="s">
        <v>50</v>
      </c>
      <c r="E16" s="74" t="s">
        <v>102</v>
      </c>
      <c r="F16" s="74"/>
      <c r="G16" s="78">
        <f>G17</f>
        <v>1166.5</v>
      </c>
    </row>
    <row r="17" spans="1:7" ht="74.25" customHeight="1">
      <c r="A17" s="79" t="s">
        <v>95</v>
      </c>
      <c r="B17" s="126" t="s">
        <v>161</v>
      </c>
      <c r="C17" s="74" t="s">
        <v>47</v>
      </c>
      <c r="D17" s="74" t="s">
        <v>50</v>
      </c>
      <c r="E17" s="74" t="s">
        <v>102</v>
      </c>
      <c r="F17" s="74" t="s">
        <v>96</v>
      </c>
      <c r="G17" s="78">
        <v>1166.5</v>
      </c>
    </row>
    <row r="18" spans="1:7" ht="60">
      <c r="A18" s="86" t="s">
        <v>103</v>
      </c>
      <c r="B18" s="126" t="s">
        <v>161</v>
      </c>
      <c r="C18" s="82" t="s">
        <v>47</v>
      </c>
      <c r="D18" s="82" t="s">
        <v>52</v>
      </c>
      <c r="E18" s="82"/>
      <c r="F18" s="82"/>
      <c r="G18" s="83">
        <f>G19</f>
        <v>4352.9</v>
      </c>
    </row>
    <row r="19" spans="1:7" s="20" customFormat="1" ht="15">
      <c r="A19" s="80" t="s">
        <v>104</v>
      </c>
      <c r="B19" s="126" t="s">
        <v>161</v>
      </c>
      <c r="C19" s="74" t="s">
        <v>47</v>
      </c>
      <c r="D19" s="74" t="s">
        <v>52</v>
      </c>
      <c r="E19" s="74" t="s">
        <v>105</v>
      </c>
      <c r="F19" s="74"/>
      <c r="G19" s="78">
        <f>G20</f>
        <v>4352.9</v>
      </c>
    </row>
    <row r="20" spans="1:7" ht="27.75" customHeight="1">
      <c r="A20" s="80" t="s">
        <v>106</v>
      </c>
      <c r="B20" s="126" t="s">
        <v>161</v>
      </c>
      <c r="C20" s="74" t="s">
        <v>47</v>
      </c>
      <c r="D20" s="74" t="s">
        <v>52</v>
      </c>
      <c r="E20" s="74" t="s">
        <v>107</v>
      </c>
      <c r="F20" s="74"/>
      <c r="G20" s="78">
        <f>G21+G22+G24+G23</f>
        <v>4352.9</v>
      </c>
    </row>
    <row r="21" spans="1:7" ht="63" customHeight="1">
      <c r="A21" s="79" t="s">
        <v>95</v>
      </c>
      <c r="B21" s="126" t="s">
        <v>161</v>
      </c>
      <c r="C21" s="74" t="s">
        <v>47</v>
      </c>
      <c r="D21" s="74" t="s">
        <v>52</v>
      </c>
      <c r="E21" s="74" t="s">
        <v>107</v>
      </c>
      <c r="F21" s="74" t="s">
        <v>96</v>
      </c>
      <c r="G21" s="78">
        <v>3942.9</v>
      </c>
    </row>
    <row r="22" spans="1:7" s="20" customFormat="1" ht="30">
      <c r="A22" s="80" t="s">
        <v>97</v>
      </c>
      <c r="B22" s="126" t="s">
        <v>161</v>
      </c>
      <c r="C22" s="74" t="s">
        <v>47</v>
      </c>
      <c r="D22" s="74" t="s">
        <v>52</v>
      </c>
      <c r="E22" s="74" t="s">
        <v>107</v>
      </c>
      <c r="F22" s="74" t="s">
        <v>98</v>
      </c>
      <c r="G22" s="78">
        <v>378</v>
      </c>
    </row>
    <row r="23" spans="1:7" s="20" customFormat="1" ht="15">
      <c r="A23" s="88" t="s">
        <v>108</v>
      </c>
      <c r="B23" s="126" t="s">
        <v>161</v>
      </c>
      <c r="C23" s="74" t="s">
        <v>47</v>
      </c>
      <c r="D23" s="74" t="s">
        <v>52</v>
      </c>
      <c r="E23" s="74" t="s">
        <v>107</v>
      </c>
      <c r="F23" s="74" t="s">
        <v>89</v>
      </c>
      <c r="G23" s="78">
        <v>0</v>
      </c>
    </row>
    <row r="24" spans="1:7" ht="15">
      <c r="A24" s="79" t="s">
        <v>109</v>
      </c>
      <c r="B24" s="126" t="s">
        <v>161</v>
      </c>
      <c r="C24" s="74" t="s">
        <v>47</v>
      </c>
      <c r="D24" s="74" t="s">
        <v>52</v>
      </c>
      <c r="E24" s="74" t="s">
        <v>107</v>
      </c>
      <c r="F24" s="74" t="s">
        <v>110</v>
      </c>
      <c r="G24" s="78">
        <v>32</v>
      </c>
    </row>
    <row r="25" spans="1:7" ht="14.25" customHeight="1">
      <c r="A25" s="94" t="s">
        <v>53</v>
      </c>
      <c r="B25" s="126" t="s">
        <v>161</v>
      </c>
      <c r="C25" s="82" t="s">
        <v>47</v>
      </c>
      <c r="D25" s="82" t="s">
        <v>54</v>
      </c>
      <c r="E25" s="82"/>
      <c r="F25" s="82"/>
      <c r="G25" s="83">
        <f>G26</f>
        <v>0</v>
      </c>
    </row>
    <row r="26" spans="1:7" s="20" customFormat="1" ht="40.5" customHeight="1">
      <c r="A26" s="80" t="s">
        <v>163</v>
      </c>
      <c r="B26" s="126" t="s">
        <v>161</v>
      </c>
      <c r="C26" s="74" t="s">
        <v>47</v>
      </c>
      <c r="D26" s="74" t="s">
        <v>54</v>
      </c>
      <c r="E26" s="74" t="s">
        <v>116</v>
      </c>
      <c r="F26" s="74"/>
      <c r="G26" s="78">
        <f>G27</f>
        <v>0</v>
      </c>
    </row>
    <row r="27" spans="1:7" s="20" customFormat="1" ht="30">
      <c r="A27" s="80" t="s">
        <v>164</v>
      </c>
      <c r="B27" s="126" t="s">
        <v>161</v>
      </c>
      <c r="C27" s="74" t="s">
        <v>47</v>
      </c>
      <c r="D27" s="74" t="s">
        <v>54</v>
      </c>
      <c r="E27" s="74" t="s">
        <v>118</v>
      </c>
      <c r="F27" s="74"/>
      <c r="G27" s="78">
        <f>G28</f>
        <v>0</v>
      </c>
    </row>
    <row r="28" spans="1:7" s="20" customFormat="1" ht="15">
      <c r="A28" s="79" t="s">
        <v>109</v>
      </c>
      <c r="B28" s="126" t="s">
        <v>161</v>
      </c>
      <c r="C28" s="74" t="s">
        <v>47</v>
      </c>
      <c r="D28" s="74" t="s">
        <v>54</v>
      </c>
      <c r="E28" s="74" t="s">
        <v>118</v>
      </c>
      <c r="F28" s="74" t="s">
        <v>110</v>
      </c>
      <c r="G28" s="78">
        <v>0</v>
      </c>
    </row>
    <row r="29" spans="1:7" s="20" customFormat="1" ht="15">
      <c r="A29" s="86" t="s">
        <v>139</v>
      </c>
      <c r="B29" s="126" t="s">
        <v>161</v>
      </c>
      <c r="C29" s="82" t="s">
        <v>47</v>
      </c>
      <c r="D29" s="82" t="s">
        <v>56</v>
      </c>
      <c r="E29" s="82"/>
      <c r="F29" s="82"/>
      <c r="G29" s="83">
        <f>SUM(G30+G33)</f>
        <v>788</v>
      </c>
    </row>
    <row r="30" spans="1:7" s="22" customFormat="1" ht="60">
      <c r="A30" s="84" t="s">
        <v>111</v>
      </c>
      <c r="B30" s="126" t="s">
        <v>161</v>
      </c>
      <c r="C30" s="74" t="s">
        <v>47</v>
      </c>
      <c r="D30" s="74" t="s">
        <v>56</v>
      </c>
      <c r="E30" s="74" t="s">
        <v>112</v>
      </c>
      <c r="F30" s="74"/>
      <c r="G30" s="78">
        <f>G31</f>
        <v>33</v>
      </c>
    </row>
    <row r="31" spans="1:7" s="22" customFormat="1" ht="45">
      <c r="A31" s="84" t="s">
        <v>113</v>
      </c>
      <c r="B31" s="126" t="s">
        <v>161</v>
      </c>
      <c r="C31" s="74" t="s">
        <v>47</v>
      </c>
      <c r="D31" s="74" t="s">
        <v>56</v>
      </c>
      <c r="E31" s="74" t="s">
        <v>114</v>
      </c>
      <c r="F31" s="91"/>
      <c r="G31" s="76">
        <f>G32</f>
        <v>33</v>
      </c>
    </row>
    <row r="32" spans="1:7" s="22" customFormat="1" ht="30">
      <c r="A32" s="80" t="s">
        <v>97</v>
      </c>
      <c r="B32" s="126" t="s">
        <v>161</v>
      </c>
      <c r="C32" s="74" t="s">
        <v>47</v>
      </c>
      <c r="D32" s="74" t="s">
        <v>56</v>
      </c>
      <c r="E32" s="74" t="s">
        <v>114</v>
      </c>
      <c r="F32" s="74" t="s">
        <v>98</v>
      </c>
      <c r="G32" s="76">
        <v>33</v>
      </c>
    </row>
    <row r="33" spans="1:7" s="20" customFormat="1" ht="15">
      <c r="A33" s="84" t="s">
        <v>128</v>
      </c>
      <c r="B33" s="126" t="s">
        <v>161</v>
      </c>
      <c r="C33" s="74" t="s">
        <v>47</v>
      </c>
      <c r="D33" s="74" t="s">
        <v>56</v>
      </c>
      <c r="E33" s="74" t="s">
        <v>129</v>
      </c>
      <c r="F33" s="74"/>
      <c r="G33" s="78">
        <f>G34</f>
        <v>755</v>
      </c>
    </row>
    <row r="34" spans="1:7" ht="16.5" customHeight="1">
      <c r="A34" s="84" t="s">
        <v>136</v>
      </c>
      <c r="B34" s="126" t="s">
        <v>161</v>
      </c>
      <c r="C34" s="74" t="s">
        <v>47</v>
      </c>
      <c r="D34" s="74" t="s">
        <v>56</v>
      </c>
      <c r="E34" s="74" t="s">
        <v>137</v>
      </c>
      <c r="F34" s="74"/>
      <c r="G34" s="78">
        <v>755</v>
      </c>
    </row>
    <row r="35" spans="1:7" s="20" customFormat="1" ht="30.75" customHeight="1">
      <c r="A35" s="80" t="s">
        <v>97</v>
      </c>
      <c r="B35" s="126" t="s">
        <v>161</v>
      </c>
      <c r="C35" s="74" t="s">
        <v>47</v>
      </c>
      <c r="D35" s="74" t="s">
        <v>56</v>
      </c>
      <c r="E35" s="74" t="s">
        <v>137</v>
      </c>
      <c r="F35" s="74" t="s">
        <v>98</v>
      </c>
      <c r="G35" s="78">
        <v>755</v>
      </c>
    </row>
    <row r="36" spans="1:7" s="20" customFormat="1" ht="17.25" customHeight="1">
      <c r="A36" s="79" t="s">
        <v>109</v>
      </c>
      <c r="B36" s="126" t="s">
        <v>161</v>
      </c>
      <c r="C36" s="74" t="s">
        <v>47</v>
      </c>
      <c r="D36" s="74" t="s">
        <v>56</v>
      </c>
      <c r="E36" s="74" t="s">
        <v>137</v>
      </c>
      <c r="F36" s="91" t="s">
        <v>110</v>
      </c>
      <c r="G36" s="76">
        <v>0</v>
      </c>
    </row>
    <row r="37" spans="1:7" ht="15.75">
      <c r="A37" s="66" t="s">
        <v>90</v>
      </c>
      <c r="B37" s="126" t="s">
        <v>161</v>
      </c>
      <c r="C37" s="127" t="s">
        <v>50</v>
      </c>
      <c r="D37" s="67"/>
      <c r="E37" s="67"/>
      <c r="F37" s="67"/>
      <c r="G37" s="68">
        <f>G38</f>
        <v>260</v>
      </c>
    </row>
    <row r="38" spans="1:7" ht="15">
      <c r="A38" s="69" t="s">
        <v>58</v>
      </c>
      <c r="B38" s="126" t="s">
        <v>161</v>
      </c>
      <c r="C38" s="128" t="s">
        <v>50</v>
      </c>
      <c r="D38" s="70" t="s">
        <v>59</v>
      </c>
      <c r="E38" s="70"/>
      <c r="F38" s="70"/>
      <c r="G38" s="71">
        <f>G39</f>
        <v>260</v>
      </c>
    </row>
    <row r="39" spans="1:7" ht="30">
      <c r="A39" s="73" t="s">
        <v>91</v>
      </c>
      <c r="B39" s="126" t="s">
        <v>161</v>
      </c>
      <c r="C39" s="129" t="s">
        <v>50</v>
      </c>
      <c r="D39" s="74" t="s">
        <v>59</v>
      </c>
      <c r="E39" s="74" t="s">
        <v>92</v>
      </c>
      <c r="F39" s="75"/>
      <c r="G39" s="76">
        <f>G40</f>
        <v>260</v>
      </c>
    </row>
    <row r="40" spans="1:7" ht="30">
      <c r="A40" s="77" t="s">
        <v>93</v>
      </c>
      <c r="B40" s="126" t="s">
        <v>161</v>
      </c>
      <c r="C40" s="129" t="s">
        <v>50</v>
      </c>
      <c r="D40" s="74" t="s">
        <v>59</v>
      </c>
      <c r="E40" s="74" t="s">
        <v>94</v>
      </c>
      <c r="F40" s="74"/>
      <c r="G40" s="78">
        <f>G41+G42</f>
        <v>260</v>
      </c>
    </row>
    <row r="41" spans="1:7" ht="55.5" customHeight="1">
      <c r="A41" s="79" t="s">
        <v>95</v>
      </c>
      <c r="B41" s="126" t="s">
        <v>161</v>
      </c>
      <c r="C41" s="129" t="s">
        <v>50</v>
      </c>
      <c r="D41" s="74" t="s">
        <v>59</v>
      </c>
      <c r="E41" s="74" t="s">
        <v>94</v>
      </c>
      <c r="F41" s="74" t="s">
        <v>96</v>
      </c>
      <c r="G41" s="78">
        <v>246.6</v>
      </c>
    </row>
    <row r="42" spans="1:7" ht="30">
      <c r="A42" s="80" t="s">
        <v>97</v>
      </c>
      <c r="B42" s="126" t="s">
        <v>161</v>
      </c>
      <c r="C42" s="129" t="s">
        <v>50</v>
      </c>
      <c r="D42" s="74" t="s">
        <v>59</v>
      </c>
      <c r="E42" s="74" t="s">
        <v>94</v>
      </c>
      <c r="F42" s="74" t="s">
        <v>98</v>
      </c>
      <c r="G42" s="78">
        <v>13.4</v>
      </c>
    </row>
    <row r="43" spans="1:7" ht="31.5">
      <c r="A43" s="115" t="s">
        <v>60</v>
      </c>
      <c r="B43" s="126" t="s">
        <v>161</v>
      </c>
      <c r="C43" s="130" t="s">
        <v>59</v>
      </c>
      <c r="D43" s="98"/>
      <c r="E43" s="98"/>
      <c r="F43" s="98"/>
      <c r="G43" s="99">
        <f>G44+G48</f>
        <v>4</v>
      </c>
    </row>
    <row r="44" spans="1:7" ht="45">
      <c r="A44" s="131" t="s">
        <v>61</v>
      </c>
      <c r="B44" s="126" t="s">
        <v>161</v>
      </c>
      <c r="C44" s="82" t="s">
        <v>59</v>
      </c>
      <c r="D44" s="82" t="s">
        <v>62</v>
      </c>
      <c r="E44" s="82"/>
      <c r="F44" s="82"/>
      <c r="G44" s="83">
        <f>G45</f>
        <v>4</v>
      </c>
    </row>
    <row r="45" spans="1:7" ht="15">
      <c r="A45" s="84" t="s">
        <v>122</v>
      </c>
      <c r="B45" s="126" t="s">
        <v>161</v>
      </c>
      <c r="C45" s="74" t="s">
        <v>59</v>
      </c>
      <c r="D45" s="74" t="s">
        <v>62</v>
      </c>
      <c r="E45" s="74" t="s">
        <v>123</v>
      </c>
      <c r="F45" s="74"/>
      <c r="G45" s="78">
        <f>G46</f>
        <v>4</v>
      </c>
    </row>
    <row r="46" spans="1:7" ht="45">
      <c r="A46" s="84" t="s">
        <v>124</v>
      </c>
      <c r="B46" s="126" t="s">
        <v>161</v>
      </c>
      <c r="C46" s="74" t="s">
        <v>59</v>
      </c>
      <c r="D46" s="74" t="s">
        <v>62</v>
      </c>
      <c r="E46" s="74" t="s">
        <v>125</v>
      </c>
      <c r="F46" s="74"/>
      <c r="G46" s="78">
        <f>G47</f>
        <v>4</v>
      </c>
    </row>
    <row r="47" spans="1:7" ht="30">
      <c r="A47" s="80" t="s">
        <v>97</v>
      </c>
      <c r="B47" s="126" t="s">
        <v>161</v>
      </c>
      <c r="C47" s="74" t="s">
        <v>59</v>
      </c>
      <c r="D47" s="74" t="s">
        <v>62</v>
      </c>
      <c r="E47" s="74" t="s">
        <v>125</v>
      </c>
      <c r="F47" s="74" t="s">
        <v>98</v>
      </c>
      <c r="G47" s="78">
        <v>4</v>
      </c>
    </row>
    <row r="48" spans="1:7" ht="30">
      <c r="A48" s="117" t="s">
        <v>145</v>
      </c>
      <c r="B48" s="126" t="s">
        <v>161</v>
      </c>
      <c r="C48" s="132" t="s">
        <v>59</v>
      </c>
      <c r="D48" s="82" t="s">
        <v>64</v>
      </c>
      <c r="E48" s="82"/>
      <c r="F48" s="82"/>
      <c r="G48" s="83">
        <f>G49</f>
        <v>0</v>
      </c>
    </row>
    <row r="49" spans="1:7" ht="15">
      <c r="A49" s="73" t="s">
        <v>146</v>
      </c>
      <c r="B49" s="126" t="s">
        <v>161</v>
      </c>
      <c r="C49" s="129" t="s">
        <v>59</v>
      </c>
      <c r="D49" s="74" t="s">
        <v>64</v>
      </c>
      <c r="E49" s="74" t="s">
        <v>147</v>
      </c>
      <c r="F49" s="74"/>
      <c r="G49" s="78">
        <f>G50+G53+G51</f>
        <v>0</v>
      </c>
    </row>
    <row r="50" spans="1:7" ht="48" customHeight="1">
      <c r="A50" s="73" t="s">
        <v>165</v>
      </c>
      <c r="B50" s="126" t="s">
        <v>161</v>
      </c>
      <c r="C50" s="129" t="s">
        <v>59</v>
      </c>
      <c r="D50" s="74" t="s">
        <v>64</v>
      </c>
      <c r="E50" s="74" t="s">
        <v>149</v>
      </c>
      <c r="F50" s="74"/>
      <c r="G50" s="78">
        <v>0</v>
      </c>
    </row>
    <row r="51" spans="1:7" ht="75">
      <c r="A51" s="80" t="s">
        <v>150</v>
      </c>
      <c r="B51" s="126" t="s">
        <v>161</v>
      </c>
      <c r="C51" s="129" t="s">
        <v>59</v>
      </c>
      <c r="D51" s="74" t="s">
        <v>64</v>
      </c>
      <c r="E51" s="74" t="s">
        <v>149</v>
      </c>
      <c r="F51" s="74"/>
      <c r="G51" s="78">
        <v>0</v>
      </c>
    </row>
    <row r="52" spans="1:7" ht="30">
      <c r="A52" s="80" t="s">
        <v>97</v>
      </c>
      <c r="B52" s="126" t="s">
        <v>161</v>
      </c>
      <c r="C52" s="129" t="s">
        <v>59</v>
      </c>
      <c r="D52" s="74" t="s">
        <v>64</v>
      </c>
      <c r="E52" s="74" t="s">
        <v>149</v>
      </c>
      <c r="F52" s="74" t="s">
        <v>98</v>
      </c>
      <c r="G52" s="78">
        <v>0</v>
      </c>
    </row>
    <row r="53" spans="1:7" ht="75">
      <c r="A53" s="73" t="s">
        <v>166</v>
      </c>
      <c r="B53" s="126" t="s">
        <v>161</v>
      </c>
      <c r="C53" s="129" t="s">
        <v>59</v>
      </c>
      <c r="D53" s="74" t="s">
        <v>64</v>
      </c>
      <c r="E53" s="74" t="s">
        <v>152</v>
      </c>
      <c r="F53" s="74"/>
      <c r="G53" s="78">
        <v>0</v>
      </c>
    </row>
    <row r="54" spans="1:7" ht="30">
      <c r="A54" s="80" t="s">
        <v>97</v>
      </c>
      <c r="B54" s="126" t="s">
        <v>161</v>
      </c>
      <c r="C54" s="129" t="s">
        <v>59</v>
      </c>
      <c r="D54" s="74" t="s">
        <v>64</v>
      </c>
      <c r="E54" s="74" t="s">
        <v>152</v>
      </c>
      <c r="F54" s="74" t="s">
        <v>98</v>
      </c>
      <c r="G54" s="78">
        <v>0</v>
      </c>
    </row>
    <row r="55" spans="1:7" ht="15.75">
      <c r="A55" s="66" t="s">
        <v>65</v>
      </c>
      <c r="B55" s="126" t="s">
        <v>161</v>
      </c>
      <c r="C55" s="127" t="s">
        <v>52</v>
      </c>
      <c r="D55" s="67"/>
      <c r="E55" s="67"/>
      <c r="F55" s="67"/>
      <c r="G55" s="68">
        <f>SUM(G56)</f>
        <v>3709.6</v>
      </c>
    </row>
    <row r="56" spans="1:7" s="133" customFormat="1" ht="15">
      <c r="A56" s="86" t="s">
        <v>66</v>
      </c>
      <c r="B56" s="126" t="s">
        <v>161</v>
      </c>
      <c r="C56" s="128" t="s">
        <v>52</v>
      </c>
      <c r="D56" s="70" t="s">
        <v>67</v>
      </c>
      <c r="E56" s="70"/>
      <c r="F56" s="70"/>
      <c r="G56" s="71">
        <f>SUM(G57+G60)</f>
        <v>3709.6</v>
      </c>
    </row>
    <row r="57" spans="1:7" ht="15">
      <c r="A57" s="107" t="s">
        <v>128</v>
      </c>
      <c r="B57" s="126" t="s">
        <v>161</v>
      </c>
      <c r="C57" s="134" t="s">
        <v>52</v>
      </c>
      <c r="D57" s="91" t="s">
        <v>67</v>
      </c>
      <c r="E57" s="74" t="s">
        <v>129</v>
      </c>
      <c r="F57" s="75"/>
      <c r="G57" s="76">
        <f>G58</f>
        <v>3709.6</v>
      </c>
    </row>
    <row r="58" spans="1:7" ht="30" customHeight="1">
      <c r="A58" s="79" t="s">
        <v>134</v>
      </c>
      <c r="B58" s="126" t="s">
        <v>161</v>
      </c>
      <c r="C58" s="129" t="s">
        <v>52</v>
      </c>
      <c r="D58" s="74" t="s">
        <v>67</v>
      </c>
      <c r="E58" s="74" t="s">
        <v>135</v>
      </c>
      <c r="F58" s="74"/>
      <c r="G58" s="78">
        <f>G59</f>
        <v>3709.6</v>
      </c>
    </row>
    <row r="59" spans="1:7" ht="30">
      <c r="A59" s="80" t="s">
        <v>97</v>
      </c>
      <c r="B59" s="126" t="s">
        <v>161</v>
      </c>
      <c r="C59" s="129" t="s">
        <v>52</v>
      </c>
      <c r="D59" s="74" t="s">
        <v>67</v>
      </c>
      <c r="E59" s="74" t="s">
        <v>135</v>
      </c>
      <c r="F59" s="74" t="s">
        <v>98</v>
      </c>
      <c r="G59" s="78">
        <v>3709.6</v>
      </c>
    </row>
    <row r="60" spans="1:7" s="137" customFormat="1" ht="39">
      <c r="A60" s="135" t="s">
        <v>140</v>
      </c>
      <c r="B60" s="126" t="s">
        <v>161</v>
      </c>
      <c r="C60" s="129" t="s">
        <v>52</v>
      </c>
      <c r="D60" s="74" t="s">
        <v>69</v>
      </c>
      <c r="E60" s="136" t="s">
        <v>137</v>
      </c>
      <c r="F60" s="74" t="s">
        <v>167</v>
      </c>
      <c r="G60" s="78">
        <v>0</v>
      </c>
    </row>
    <row r="61" spans="1:7" ht="15.75">
      <c r="A61" s="104" t="s">
        <v>126</v>
      </c>
      <c r="B61" s="126" t="s">
        <v>161</v>
      </c>
      <c r="C61" s="98" t="s">
        <v>71</v>
      </c>
      <c r="D61" s="98"/>
      <c r="E61" s="98"/>
      <c r="F61" s="98"/>
      <c r="G61" s="99">
        <f>SUM(G62+G63)</f>
        <v>329.9</v>
      </c>
    </row>
    <row r="62" spans="1:7" ht="31.5">
      <c r="A62" s="104" t="s">
        <v>72</v>
      </c>
      <c r="B62" s="126" t="s">
        <v>161</v>
      </c>
      <c r="C62" s="98" t="s">
        <v>71</v>
      </c>
      <c r="D62" s="98" t="s">
        <v>50</v>
      </c>
      <c r="E62" s="98" t="s">
        <v>127</v>
      </c>
      <c r="F62" s="98" t="s">
        <v>98</v>
      </c>
      <c r="G62" s="99">
        <v>237.5</v>
      </c>
    </row>
    <row r="63" spans="1:7" ht="15">
      <c r="A63" s="105" t="s">
        <v>73</v>
      </c>
      <c r="B63" s="126" t="s">
        <v>161</v>
      </c>
      <c r="C63" s="82" t="s">
        <v>71</v>
      </c>
      <c r="D63" s="82" t="s">
        <v>59</v>
      </c>
      <c r="E63" s="82"/>
      <c r="F63" s="82"/>
      <c r="G63" s="83">
        <f>SUM(G64+G66)</f>
        <v>92.4</v>
      </c>
    </row>
    <row r="64" spans="1:7" ht="15">
      <c r="A64" s="106" t="s">
        <v>130</v>
      </c>
      <c r="B64" s="126" t="s">
        <v>161</v>
      </c>
      <c r="C64" s="74" t="s">
        <v>71</v>
      </c>
      <c r="D64" s="74" t="s">
        <v>59</v>
      </c>
      <c r="E64" s="74" t="s">
        <v>131</v>
      </c>
      <c r="F64" s="74"/>
      <c r="G64" s="78">
        <f>G65</f>
        <v>0</v>
      </c>
    </row>
    <row r="65" spans="1:7" ht="30">
      <c r="A65" s="80" t="s">
        <v>97</v>
      </c>
      <c r="B65" s="126" t="s">
        <v>161</v>
      </c>
      <c r="C65" s="74" t="s">
        <v>71</v>
      </c>
      <c r="D65" s="74" t="s">
        <v>59</v>
      </c>
      <c r="E65" s="74" t="s">
        <v>131</v>
      </c>
      <c r="F65" s="74" t="s">
        <v>98</v>
      </c>
      <c r="G65" s="78"/>
    </row>
    <row r="66" spans="1:7" ht="15">
      <c r="A66" s="106" t="s">
        <v>132</v>
      </c>
      <c r="B66" s="126" t="s">
        <v>161</v>
      </c>
      <c r="C66" s="74" t="s">
        <v>71</v>
      </c>
      <c r="D66" s="74" t="s">
        <v>59</v>
      </c>
      <c r="E66" s="74" t="s">
        <v>133</v>
      </c>
      <c r="F66" s="74"/>
      <c r="G66" s="78">
        <v>92.4</v>
      </c>
    </row>
    <row r="67" spans="1:7" ht="30">
      <c r="A67" s="80" t="s">
        <v>97</v>
      </c>
      <c r="B67" s="126" t="s">
        <v>161</v>
      </c>
      <c r="C67" s="74" t="s">
        <v>71</v>
      </c>
      <c r="D67" s="74" t="s">
        <v>59</v>
      </c>
      <c r="E67" s="74" t="s">
        <v>133</v>
      </c>
      <c r="F67" s="74" t="s">
        <v>98</v>
      </c>
      <c r="G67" s="78">
        <v>92.4</v>
      </c>
    </row>
    <row r="68" spans="1:7" ht="15">
      <c r="A68" s="108" t="s">
        <v>74</v>
      </c>
      <c r="B68" s="126" t="s">
        <v>161</v>
      </c>
      <c r="C68" s="109" t="s">
        <v>75</v>
      </c>
      <c r="D68" s="109"/>
      <c r="E68" s="109"/>
      <c r="F68" s="109"/>
      <c r="G68" s="110">
        <f>SUM(G69)</f>
        <v>418</v>
      </c>
    </row>
    <row r="69" spans="1:7" ht="30">
      <c r="A69" s="138" t="s">
        <v>168</v>
      </c>
      <c r="B69" s="126" t="s">
        <v>161</v>
      </c>
      <c r="C69" s="82" t="s">
        <v>75</v>
      </c>
      <c r="D69" s="82" t="s">
        <v>47</v>
      </c>
      <c r="E69" s="82"/>
      <c r="F69" s="82"/>
      <c r="G69" s="83">
        <f>G70</f>
        <v>418</v>
      </c>
    </row>
    <row r="70" spans="1:7" ht="15">
      <c r="A70" s="111" t="s">
        <v>169</v>
      </c>
      <c r="B70" s="126" t="s">
        <v>161</v>
      </c>
      <c r="C70" s="74" t="s">
        <v>75</v>
      </c>
      <c r="D70" s="74" t="s">
        <v>47</v>
      </c>
      <c r="E70" s="74" t="s">
        <v>137</v>
      </c>
      <c r="F70" s="74"/>
      <c r="G70" s="78">
        <f>G71</f>
        <v>418</v>
      </c>
    </row>
    <row r="71" spans="1:7" ht="30">
      <c r="A71" s="79" t="s">
        <v>138</v>
      </c>
      <c r="B71" s="126" t="s">
        <v>161</v>
      </c>
      <c r="C71" s="74" t="s">
        <v>75</v>
      </c>
      <c r="D71" s="74" t="s">
        <v>47</v>
      </c>
      <c r="E71" s="74" t="s">
        <v>137</v>
      </c>
      <c r="F71" s="74" t="s">
        <v>98</v>
      </c>
      <c r="G71" s="78">
        <v>418</v>
      </c>
    </row>
    <row r="72" spans="1:7" ht="15.75">
      <c r="A72" s="97" t="s">
        <v>77</v>
      </c>
      <c r="B72" s="126" t="s">
        <v>161</v>
      </c>
      <c r="C72" s="98" t="s">
        <v>62</v>
      </c>
      <c r="D72" s="98"/>
      <c r="E72" s="98"/>
      <c r="F72" s="98"/>
      <c r="G72" s="99">
        <f>SUM(G73+G77+G81)</f>
        <v>268</v>
      </c>
    </row>
    <row r="73" spans="1:7" ht="15.75">
      <c r="A73" s="97" t="s">
        <v>78</v>
      </c>
      <c r="B73" s="126" t="s">
        <v>161</v>
      </c>
      <c r="C73" s="98"/>
      <c r="D73" s="98"/>
      <c r="E73" s="98"/>
      <c r="F73" s="98"/>
      <c r="G73" s="99">
        <f>SUM(G76)</f>
        <v>63</v>
      </c>
    </row>
    <row r="74" spans="1:7" ht="63">
      <c r="A74" s="101" t="s">
        <v>163</v>
      </c>
      <c r="B74" s="126" t="s">
        <v>161</v>
      </c>
      <c r="C74" s="74" t="s">
        <v>62</v>
      </c>
      <c r="D74" s="74" t="s">
        <v>47</v>
      </c>
      <c r="E74" s="139" t="s">
        <v>116</v>
      </c>
      <c r="F74" s="74"/>
      <c r="G74" s="78">
        <v>63</v>
      </c>
    </row>
    <row r="75" spans="1:7" ht="47.25">
      <c r="A75" s="101" t="s">
        <v>170</v>
      </c>
      <c r="B75" s="126" t="s">
        <v>161</v>
      </c>
      <c r="C75" s="74" t="s">
        <v>62</v>
      </c>
      <c r="D75" s="74" t="s">
        <v>47</v>
      </c>
      <c r="E75" s="139" t="s">
        <v>119</v>
      </c>
      <c r="F75" s="74"/>
      <c r="G75" s="78">
        <f>SUM(G76)</f>
        <v>63</v>
      </c>
    </row>
    <row r="76" spans="1:7" ht="31.5">
      <c r="A76" s="140" t="s">
        <v>108</v>
      </c>
      <c r="B76" s="126" t="s">
        <v>161</v>
      </c>
      <c r="C76" s="74" t="s">
        <v>62</v>
      </c>
      <c r="D76" s="74" t="s">
        <v>47</v>
      </c>
      <c r="E76" s="139" t="s">
        <v>119</v>
      </c>
      <c r="F76" s="74" t="s">
        <v>89</v>
      </c>
      <c r="G76" s="78">
        <v>63</v>
      </c>
    </row>
    <row r="77" spans="1:7" ht="15">
      <c r="A77" s="141" t="s">
        <v>79</v>
      </c>
      <c r="B77" s="126" t="s">
        <v>161</v>
      </c>
      <c r="C77" s="82" t="s">
        <v>62</v>
      </c>
      <c r="D77" s="82" t="s">
        <v>59</v>
      </c>
      <c r="E77" s="82"/>
      <c r="F77" s="82"/>
      <c r="G77" s="83">
        <f>G78</f>
        <v>180</v>
      </c>
    </row>
    <row r="78" spans="1:7" ht="15">
      <c r="A78" s="142" t="s">
        <v>141</v>
      </c>
      <c r="B78" s="126" t="s">
        <v>161</v>
      </c>
      <c r="C78" s="74" t="s">
        <v>62</v>
      </c>
      <c r="D78" s="74" t="s">
        <v>59</v>
      </c>
      <c r="E78" s="74" t="s">
        <v>142</v>
      </c>
      <c r="F78" s="74"/>
      <c r="G78" s="78">
        <f>G79</f>
        <v>180</v>
      </c>
    </row>
    <row r="79" spans="1:7" ht="15">
      <c r="A79" s="142" t="s">
        <v>143</v>
      </c>
      <c r="B79" s="126" t="s">
        <v>161</v>
      </c>
      <c r="C79" s="74" t="s">
        <v>62</v>
      </c>
      <c r="D79" s="74" t="s">
        <v>59</v>
      </c>
      <c r="E79" s="74" t="s">
        <v>144</v>
      </c>
      <c r="F79" s="74"/>
      <c r="G79" s="78">
        <f>G80</f>
        <v>180</v>
      </c>
    </row>
    <row r="80" spans="1:7" ht="15">
      <c r="A80" s="143" t="s">
        <v>108</v>
      </c>
      <c r="B80" s="126" t="s">
        <v>161</v>
      </c>
      <c r="C80" s="74" t="s">
        <v>62</v>
      </c>
      <c r="D80" s="74" t="s">
        <v>59</v>
      </c>
      <c r="E80" s="74" t="s">
        <v>144</v>
      </c>
      <c r="F80" s="74" t="s">
        <v>89</v>
      </c>
      <c r="G80" s="78">
        <v>180</v>
      </c>
    </row>
    <row r="81" spans="1:7" ht="47.25">
      <c r="A81" s="144" t="s">
        <v>87</v>
      </c>
      <c r="B81" s="126" t="s">
        <v>161</v>
      </c>
      <c r="C81" s="74" t="s">
        <v>62</v>
      </c>
      <c r="D81" s="74" t="s">
        <v>59</v>
      </c>
      <c r="E81" s="145" t="s">
        <v>88</v>
      </c>
      <c r="F81" s="74"/>
      <c r="G81" s="78">
        <v>25</v>
      </c>
    </row>
    <row r="82" spans="1:7" ht="15">
      <c r="A82" s="143" t="s">
        <v>108</v>
      </c>
      <c r="B82" s="126" t="s">
        <v>161</v>
      </c>
      <c r="C82" s="74" t="s">
        <v>62</v>
      </c>
      <c r="D82" s="74" t="s">
        <v>59</v>
      </c>
      <c r="E82" s="145" t="s">
        <v>88</v>
      </c>
      <c r="F82" s="74" t="s">
        <v>89</v>
      </c>
      <c r="G82" s="78">
        <v>25</v>
      </c>
    </row>
    <row r="83" spans="1:7" ht="18.75">
      <c r="A83" s="146" t="s">
        <v>86</v>
      </c>
      <c r="B83" s="146"/>
      <c r="C83" s="147"/>
      <c r="D83" s="148"/>
      <c r="E83" s="148"/>
      <c r="F83" s="148"/>
      <c r="G83" s="149">
        <v>11652.5</v>
      </c>
    </row>
  </sheetData>
  <sheetProtection selectLockedCells="1" selectUnlockedCells="1"/>
  <mergeCells count="8">
    <mergeCell ref="A8:H8"/>
    <mergeCell ref="A9:G9"/>
    <mergeCell ref="A1:G1"/>
    <mergeCell ref="A2:G2"/>
    <mergeCell ref="A3:G3"/>
    <mergeCell ref="A5:G5"/>
    <mergeCell ref="A6:G6"/>
    <mergeCell ref="A7:G7"/>
  </mergeCells>
  <printOptions/>
  <pageMargins left="0.75" right="0.75" top="1" bottom="1" header="0.5118055555555555" footer="0.5118055555555555"/>
  <pageSetup horizontalDpi="300" verticalDpi="3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D40"/>
  <sheetViews>
    <sheetView tabSelected="1" view="pageBreakPreview" zoomScaleSheetLayoutView="100" zoomScalePageLayoutView="0" workbookViewId="0" topLeftCell="A1">
      <selection activeCell="B3" sqref="B3:D3"/>
    </sheetView>
  </sheetViews>
  <sheetFormatPr defaultColWidth="11.57421875" defaultRowHeight="15"/>
  <cols>
    <col min="1" max="1" width="0.71875" style="0" customWidth="1"/>
    <col min="2" max="2" width="66.28125" style="0" customWidth="1"/>
    <col min="3" max="3" width="20.57421875" style="52" customWidth="1"/>
    <col min="4" max="4" width="10.57421875" style="0" customWidth="1"/>
    <col min="5" max="251" width="9.140625" style="0" customWidth="1"/>
  </cols>
  <sheetData>
    <row r="1" spans="2:4" ht="12.75" customHeight="1">
      <c r="B1" s="160" t="s">
        <v>171</v>
      </c>
      <c r="C1" s="160"/>
      <c r="D1" s="160"/>
    </row>
    <row r="2" spans="2:4" ht="12.75" customHeight="1">
      <c r="B2" s="160" t="s">
        <v>1</v>
      </c>
      <c r="C2" s="160"/>
      <c r="D2" s="160"/>
    </row>
    <row r="3" spans="2:4" ht="12.75" customHeight="1">
      <c r="B3" s="166" t="s">
        <v>182</v>
      </c>
      <c r="C3" s="160"/>
      <c r="D3" s="160"/>
    </row>
    <row r="4" ht="17.25" customHeight="1"/>
    <row r="5" spans="2:4" ht="15">
      <c r="B5" s="157" t="s">
        <v>172</v>
      </c>
      <c r="C5" s="157"/>
      <c r="D5" s="157"/>
    </row>
    <row r="6" spans="2:4" ht="15">
      <c r="B6" s="157" t="s">
        <v>3</v>
      </c>
      <c r="C6" s="157"/>
      <c r="D6" s="157"/>
    </row>
    <row r="7" spans="1:4" ht="15">
      <c r="A7" s="158" t="s">
        <v>4</v>
      </c>
      <c r="B7" s="158"/>
      <c r="C7" s="158"/>
      <c r="D7" s="158"/>
    </row>
    <row r="8" spans="1:4" ht="15">
      <c r="A8" s="3" t="s">
        <v>5</v>
      </c>
      <c r="B8" s="158" t="s">
        <v>5</v>
      </c>
      <c r="C8" s="158"/>
      <c r="D8" s="158"/>
    </row>
    <row r="9" spans="2:3" ht="12.75" customHeight="1">
      <c r="B9" s="150"/>
      <c r="C9" s="151"/>
    </row>
    <row r="10" spans="2:4" ht="96" customHeight="1">
      <c r="B10" s="161" t="s">
        <v>173</v>
      </c>
      <c r="C10" s="161"/>
      <c r="D10" s="161"/>
    </row>
    <row r="12" spans="2:4" s="57" customFormat="1" ht="15" customHeight="1">
      <c r="B12" s="53" t="s">
        <v>83</v>
      </c>
      <c r="C12" s="162" t="s">
        <v>44</v>
      </c>
      <c r="D12" s="162"/>
    </row>
    <row r="13" spans="2:4" s="20" customFormat="1" ht="17.25" customHeight="1">
      <c r="B13" s="58" t="s">
        <v>174</v>
      </c>
      <c r="C13" s="163">
        <f>SUM(C15)</f>
        <v>438</v>
      </c>
      <c r="D13" s="163"/>
    </row>
    <row r="14" spans="2:4" ht="16.5" customHeight="1">
      <c r="B14" s="152" t="s">
        <v>175</v>
      </c>
      <c r="C14" s="163">
        <f>SUM(C15)</f>
        <v>438</v>
      </c>
      <c r="D14" s="163"/>
    </row>
    <row r="15" spans="2:4" ht="16.5" customHeight="1">
      <c r="B15" s="153" t="s">
        <v>176</v>
      </c>
      <c r="C15" s="164">
        <v>438</v>
      </c>
      <c r="D15" s="164"/>
    </row>
    <row r="16" spans="2:4" ht="20.25" customHeight="1">
      <c r="B16" s="153" t="s">
        <v>177</v>
      </c>
      <c r="C16" s="164"/>
      <c r="D16" s="164"/>
    </row>
    <row r="17" spans="2:4" ht="15.75" customHeight="1">
      <c r="B17" s="154" t="s">
        <v>178</v>
      </c>
      <c r="C17" s="164"/>
      <c r="D17" s="164"/>
    </row>
    <row r="18" spans="2:4" ht="15.75" customHeight="1">
      <c r="B18" s="153" t="s">
        <v>176</v>
      </c>
      <c r="C18" s="164" t="s">
        <v>179</v>
      </c>
      <c r="D18" s="164"/>
    </row>
    <row r="19" spans="2:4" s="20" customFormat="1" ht="15.75" customHeight="1">
      <c r="B19" s="153" t="s">
        <v>177</v>
      </c>
      <c r="C19" s="163" t="s">
        <v>179</v>
      </c>
      <c r="D19" s="163"/>
    </row>
    <row r="20" ht="15">
      <c r="B20" s="155"/>
    </row>
    <row r="21" ht="15">
      <c r="B21" s="155"/>
    </row>
    <row r="22" ht="15">
      <c r="B22" s="155"/>
    </row>
    <row r="23" ht="15">
      <c r="B23" s="155"/>
    </row>
    <row r="24" ht="15">
      <c r="B24" s="155"/>
    </row>
    <row r="25" ht="15">
      <c r="B25" s="155"/>
    </row>
    <row r="26" ht="15">
      <c r="B26" s="155"/>
    </row>
    <row r="27" ht="15">
      <c r="B27" s="155"/>
    </row>
    <row r="28" ht="15">
      <c r="B28" s="155"/>
    </row>
    <row r="29" ht="15">
      <c r="B29" s="155"/>
    </row>
    <row r="30" ht="15">
      <c r="B30" s="155"/>
    </row>
    <row r="31" ht="15">
      <c r="B31" s="155"/>
    </row>
    <row r="32" ht="15">
      <c r="B32" s="155"/>
    </row>
    <row r="33" ht="15">
      <c r="B33" s="155"/>
    </row>
    <row r="34" ht="15">
      <c r="B34" s="155"/>
    </row>
    <row r="35" ht="15">
      <c r="B35" s="155"/>
    </row>
    <row r="36" ht="15">
      <c r="B36" s="155"/>
    </row>
    <row r="37" ht="15">
      <c r="B37" s="155"/>
    </row>
    <row r="38" ht="15">
      <c r="B38" s="155"/>
    </row>
    <row r="39" ht="15">
      <c r="B39" s="155"/>
    </row>
    <row r="40" ht="15">
      <c r="B40" s="155"/>
    </row>
  </sheetData>
  <sheetProtection selectLockedCells="1" selectUnlockedCells="1"/>
  <mergeCells count="16">
    <mergeCell ref="C16:D16"/>
    <mergeCell ref="C17:D17"/>
    <mergeCell ref="C18:D18"/>
    <mergeCell ref="C19:D19"/>
    <mergeCell ref="B8:D8"/>
    <mergeCell ref="B10:D10"/>
    <mergeCell ref="C12:D12"/>
    <mergeCell ref="C13:D13"/>
    <mergeCell ref="C14:D14"/>
    <mergeCell ref="C15:D15"/>
    <mergeCell ref="B1:D1"/>
    <mergeCell ref="B2:D2"/>
    <mergeCell ref="B3:D3"/>
    <mergeCell ref="B5:D5"/>
    <mergeCell ref="B6:D6"/>
    <mergeCell ref="A7:D7"/>
  </mergeCells>
  <printOptions/>
  <pageMargins left="0.7" right="0.7" top="0.75" bottom="0.75" header="0.5118055555555555" footer="0.5118055555555555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2022-10-20T11:33:29Z</cp:lastPrinted>
  <dcterms:modified xsi:type="dcterms:W3CDTF">2022-10-20T11:33:50Z</dcterms:modified>
  <cp:category/>
  <cp:version/>
  <cp:contentType/>
  <cp:contentStatus/>
</cp:coreProperties>
</file>